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BLACION AÑOS\POBLACION 2026\"/>
    </mc:Choice>
  </mc:AlternateContent>
  <xr:revisionPtr revIDLastSave="0" documentId="13_ncr:1_{EE6FA1F7-3D15-47BC-AC40-77FA33920A91}" xr6:coauthVersionLast="47" xr6:coauthVersionMax="47" xr10:uidLastSave="{00000000-0000-0000-0000-000000000000}"/>
  <bookViews>
    <workbookView xWindow="-108" yWindow="-108" windowWidth="23256" windowHeight="12456" xr2:uid="{F0A9EA73-C37D-4E73-9872-241F9DE991BF}"/>
  </bookViews>
  <sheets>
    <sheet name="RSVM IPRESS" sheetId="4" r:id="rId1"/>
    <sheet name="Hoja2" sheetId="5" r:id="rId2"/>
  </sheets>
  <externalReferences>
    <externalReference r:id="rId3"/>
    <externalReference r:id="rId4"/>
  </externalReferences>
  <definedNames>
    <definedName name="_xlnm._FilterDatabase" localSheetId="0" hidden="1">'RSVM IPRESS'!$A$182:$AU$343</definedName>
    <definedName name="_xlnm.Print_Area" localSheetId="0">'RSVM IPRESS'!$A$182:$AU$343</definedName>
    <definedName name="DPTO" localSheetId="0">[1]DATA!$B$3:$B$28</definedName>
    <definedName name="DPTO">[2]DATA!#REF!</definedName>
    <definedName name="NOM" localSheetId="0">#REF!</definedName>
    <definedName name="NOM">#REF!</definedName>
    <definedName name="_xlnm.Print_Titles" localSheetId="0">'RSVM IPRESS'!$A:$C,'RSVM IPRESS'!$175:$181</definedName>
    <definedName name="ubi" localSheetId="0">#REF!</definedName>
    <definedName name="ubi">#REF!</definedName>
    <definedName name="ubigeo" localSheetId="0">#REF!</definedName>
    <definedName name="ubige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5" l="1"/>
  <c r="E4" i="5"/>
  <c r="D4" i="5"/>
  <c r="C4" i="5"/>
  <c r="B4" i="5"/>
  <c r="AR257" i="4"/>
  <c r="AR258" i="4"/>
  <c r="AR210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J91" i="4" l="1"/>
  <c r="J81" i="4"/>
  <c r="J80" i="4"/>
  <c r="J79" i="4"/>
  <c r="AC93" i="4"/>
  <c r="Z93" i="4"/>
  <c r="AC92" i="4"/>
  <c r="Z92" i="4"/>
  <c r="AC91" i="4"/>
  <c r="Z91" i="4"/>
  <c r="Z89" i="4"/>
  <c r="AC88" i="4"/>
  <c r="Z88" i="4"/>
  <c r="AC87" i="4"/>
  <c r="Z87" i="4"/>
  <c r="AC86" i="4"/>
  <c r="Z86" i="4"/>
  <c r="AC85" i="4"/>
  <c r="Z85" i="4"/>
  <c r="Z83" i="4"/>
  <c r="Z80" i="4"/>
  <c r="AT64" i="4"/>
  <c r="AU327" i="4" l="1"/>
  <c r="AT327" i="4"/>
  <c r="AS327" i="4"/>
  <c r="AR327" i="4"/>
  <c r="AQ327" i="4"/>
  <c r="AP327" i="4"/>
  <c r="AO327" i="4"/>
  <c r="AN327" i="4"/>
  <c r="AM327" i="4"/>
  <c r="AL327" i="4"/>
  <c r="AK327" i="4"/>
  <c r="AJ327" i="4"/>
  <c r="AI327" i="4"/>
  <c r="AH327" i="4"/>
  <c r="AG327" i="4"/>
  <c r="AF327" i="4"/>
  <c r="AE327" i="4"/>
  <c r="AD327" i="4"/>
  <c r="AC327" i="4"/>
  <c r="AB327" i="4"/>
  <c r="AA327" i="4"/>
  <c r="Z327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75" i="4"/>
  <c r="D327" i="4" s="1"/>
  <c r="AU49" i="4"/>
  <c r="AT49" i="4"/>
  <c r="AS49" i="4"/>
  <c r="AR49" i="4"/>
  <c r="AQ49" i="4"/>
  <c r="AP49" i="4"/>
  <c r="AO49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62" i="4"/>
  <c r="D293" i="4" l="1"/>
  <c r="AU293" i="4"/>
  <c r="AT293" i="4"/>
  <c r="AS293" i="4"/>
  <c r="AR293" i="4"/>
  <c r="AQ293" i="4"/>
  <c r="AP293" i="4"/>
  <c r="AO293" i="4"/>
  <c r="AN293" i="4"/>
  <c r="AM293" i="4"/>
  <c r="AL293" i="4"/>
  <c r="AK293" i="4"/>
  <c r="AJ293" i="4"/>
  <c r="AI293" i="4"/>
  <c r="AH293" i="4"/>
  <c r="AG293" i="4"/>
  <c r="AF293" i="4"/>
  <c r="AE293" i="4"/>
  <c r="AD293" i="4"/>
  <c r="AC293" i="4"/>
  <c r="AB293" i="4"/>
  <c r="AA293" i="4"/>
  <c r="Z293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AU343" i="4"/>
  <c r="AT343" i="4"/>
  <c r="AS343" i="4"/>
  <c r="AR343" i="4"/>
  <c r="AQ343" i="4"/>
  <c r="AP343" i="4"/>
  <c r="AO343" i="4"/>
  <c r="AN343" i="4"/>
  <c r="AM343" i="4"/>
  <c r="AL343" i="4"/>
  <c r="AK343" i="4"/>
  <c r="AJ343" i="4"/>
  <c r="AI343" i="4"/>
  <c r="AH343" i="4"/>
  <c r="AG343" i="4"/>
  <c r="AF343" i="4"/>
  <c r="AE343" i="4"/>
  <c r="AD343" i="4"/>
  <c r="AC343" i="4"/>
  <c r="AB343" i="4"/>
  <c r="AA343" i="4"/>
  <c r="Z343" i="4"/>
  <c r="Y343" i="4"/>
  <c r="X343" i="4"/>
  <c r="W343" i="4"/>
  <c r="V343" i="4"/>
  <c r="U343" i="4"/>
  <c r="T343" i="4"/>
  <c r="S343" i="4"/>
  <c r="R343" i="4"/>
  <c r="Q343" i="4"/>
  <c r="P343" i="4"/>
  <c r="O343" i="4"/>
  <c r="N343" i="4"/>
  <c r="M343" i="4"/>
  <c r="L343" i="4"/>
  <c r="K343" i="4"/>
  <c r="J343" i="4"/>
  <c r="I343" i="4"/>
  <c r="H343" i="4"/>
  <c r="G343" i="4"/>
  <c r="F343" i="4"/>
  <c r="E343" i="4"/>
  <c r="AU342" i="4"/>
  <c r="AT342" i="4"/>
  <c r="AS342" i="4"/>
  <c r="AR342" i="4"/>
  <c r="AQ342" i="4"/>
  <c r="AP342" i="4"/>
  <c r="AO342" i="4"/>
  <c r="AN342" i="4"/>
  <c r="AM342" i="4"/>
  <c r="AL342" i="4"/>
  <c r="AK342" i="4"/>
  <c r="AJ342" i="4"/>
  <c r="AI342" i="4"/>
  <c r="AH342" i="4"/>
  <c r="AG342" i="4"/>
  <c r="AF342" i="4"/>
  <c r="AE342" i="4"/>
  <c r="AD342" i="4"/>
  <c r="AC342" i="4"/>
  <c r="AB342" i="4"/>
  <c r="AA342" i="4"/>
  <c r="Z342" i="4"/>
  <c r="Y342" i="4"/>
  <c r="X342" i="4"/>
  <c r="W342" i="4"/>
  <c r="V342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AU340" i="4"/>
  <c r="AT340" i="4"/>
  <c r="AS340" i="4"/>
  <c r="AR340" i="4"/>
  <c r="AQ340" i="4"/>
  <c r="AP340" i="4"/>
  <c r="AO340" i="4"/>
  <c r="AN340" i="4"/>
  <c r="AM340" i="4"/>
  <c r="AL340" i="4"/>
  <c r="AK340" i="4"/>
  <c r="AJ340" i="4"/>
  <c r="AI340" i="4"/>
  <c r="AH340" i="4"/>
  <c r="AG340" i="4"/>
  <c r="AF340" i="4"/>
  <c r="AE340" i="4"/>
  <c r="AD340" i="4"/>
  <c r="AC340" i="4"/>
  <c r="AB340" i="4"/>
  <c r="AA340" i="4"/>
  <c r="Z340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E340" i="4"/>
  <c r="AU339" i="4"/>
  <c r="AT339" i="4"/>
  <c r="AS339" i="4"/>
  <c r="AR339" i="4"/>
  <c r="AQ339" i="4"/>
  <c r="AP339" i="4"/>
  <c r="AO339" i="4"/>
  <c r="AN339" i="4"/>
  <c r="AM339" i="4"/>
  <c r="AL339" i="4"/>
  <c r="AK339" i="4"/>
  <c r="AJ339" i="4"/>
  <c r="AI339" i="4"/>
  <c r="AH339" i="4"/>
  <c r="AG339" i="4"/>
  <c r="AF339" i="4"/>
  <c r="AE339" i="4"/>
  <c r="AD339" i="4"/>
  <c r="AC339" i="4"/>
  <c r="AB339" i="4"/>
  <c r="AA339" i="4"/>
  <c r="Z339" i="4"/>
  <c r="Y339" i="4"/>
  <c r="X339" i="4"/>
  <c r="W339" i="4"/>
  <c r="V339" i="4"/>
  <c r="U339" i="4"/>
  <c r="T339" i="4"/>
  <c r="S339" i="4"/>
  <c r="R339" i="4"/>
  <c r="Q339" i="4"/>
  <c r="P339" i="4"/>
  <c r="O339" i="4"/>
  <c r="N339" i="4"/>
  <c r="M339" i="4"/>
  <c r="L339" i="4"/>
  <c r="K339" i="4"/>
  <c r="J339" i="4"/>
  <c r="I339" i="4"/>
  <c r="H339" i="4"/>
  <c r="G339" i="4"/>
  <c r="F339" i="4"/>
  <c r="E339" i="4"/>
  <c r="AU337" i="4"/>
  <c r="AU336" i="4" s="1"/>
  <c r="AT337" i="4"/>
  <c r="AT336" i="4" s="1"/>
  <c r="AS337" i="4"/>
  <c r="AS336" i="4" s="1"/>
  <c r="AR337" i="4"/>
  <c r="AR336" i="4" s="1"/>
  <c r="AQ337" i="4"/>
  <c r="AQ336" i="4" s="1"/>
  <c r="AP337" i="4"/>
  <c r="AP336" i="4" s="1"/>
  <c r="AO337" i="4"/>
  <c r="AO336" i="4" s="1"/>
  <c r="AN337" i="4"/>
  <c r="AN336" i="4" s="1"/>
  <c r="AM337" i="4"/>
  <c r="AM336" i="4" s="1"/>
  <c r="AL337" i="4"/>
  <c r="AL336" i="4" s="1"/>
  <c r="AK337" i="4"/>
  <c r="AK336" i="4" s="1"/>
  <c r="AJ337" i="4"/>
  <c r="AJ336" i="4" s="1"/>
  <c r="AI337" i="4"/>
  <c r="AI336" i="4" s="1"/>
  <c r="AH337" i="4"/>
  <c r="AH336" i="4" s="1"/>
  <c r="AG337" i="4"/>
  <c r="AG336" i="4" s="1"/>
  <c r="AF337" i="4"/>
  <c r="AF336" i="4" s="1"/>
  <c r="AE337" i="4"/>
  <c r="AE336" i="4" s="1"/>
  <c r="AD337" i="4"/>
  <c r="AD336" i="4" s="1"/>
  <c r="AC337" i="4"/>
  <c r="AC336" i="4" s="1"/>
  <c r="AB337" i="4"/>
  <c r="AB336" i="4" s="1"/>
  <c r="AA337" i="4"/>
  <c r="AA336" i="4" s="1"/>
  <c r="Z337" i="4"/>
  <c r="Z336" i="4" s="1"/>
  <c r="Y337" i="4"/>
  <c r="Y336" i="4" s="1"/>
  <c r="X337" i="4"/>
  <c r="X336" i="4" s="1"/>
  <c r="W337" i="4"/>
  <c r="W336" i="4" s="1"/>
  <c r="V337" i="4"/>
  <c r="V336" i="4" s="1"/>
  <c r="U337" i="4"/>
  <c r="U336" i="4" s="1"/>
  <c r="T337" i="4"/>
  <c r="T336" i="4" s="1"/>
  <c r="S337" i="4"/>
  <c r="S336" i="4" s="1"/>
  <c r="R337" i="4"/>
  <c r="R336" i="4" s="1"/>
  <c r="Q337" i="4"/>
  <c r="Q336" i="4" s="1"/>
  <c r="P337" i="4"/>
  <c r="P336" i="4" s="1"/>
  <c r="O337" i="4"/>
  <c r="O336" i="4" s="1"/>
  <c r="N337" i="4"/>
  <c r="N336" i="4" s="1"/>
  <c r="M337" i="4"/>
  <c r="M336" i="4" s="1"/>
  <c r="L337" i="4"/>
  <c r="L336" i="4" s="1"/>
  <c r="K337" i="4"/>
  <c r="K336" i="4" s="1"/>
  <c r="J337" i="4"/>
  <c r="J336" i="4" s="1"/>
  <c r="I337" i="4"/>
  <c r="I336" i="4" s="1"/>
  <c r="H337" i="4"/>
  <c r="H336" i="4" s="1"/>
  <c r="G337" i="4"/>
  <c r="G336" i="4" s="1"/>
  <c r="F337" i="4"/>
  <c r="F336" i="4" s="1"/>
  <c r="E337" i="4"/>
  <c r="E336" i="4" s="1"/>
  <c r="AU335" i="4"/>
  <c r="AT335" i="4"/>
  <c r="AS335" i="4"/>
  <c r="AR335" i="4"/>
  <c r="AQ335" i="4"/>
  <c r="AP335" i="4"/>
  <c r="AO335" i="4"/>
  <c r="AN335" i="4"/>
  <c r="AM335" i="4"/>
  <c r="AL335" i="4"/>
  <c r="AK335" i="4"/>
  <c r="AJ335" i="4"/>
  <c r="AI335" i="4"/>
  <c r="AH335" i="4"/>
  <c r="AG335" i="4"/>
  <c r="AF335" i="4"/>
  <c r="AE335" i="4"/>
  <c r="AD335" i="4"/>
  <c r="AC335" i="4"/>
  <c r="AB335" i="4"/>
  <c r="AA335" i="4"/>
  <c r="Z335" i="4"/>
  <c r="Y335" i="4"/>
  <c r="X335" i="4"/>
  <c r="W335" i="4"/>
  <c r="V335" i="4"/>
  <c r="U335" i="4"/>
  <c r="T335" i="4"/>
  <c r="S335" i="4"/>
  <c r="R335" i="4"/>
  <c r="Q335" i="4"/>
  <c r="P335" i="4"/>
  <c r="O335" i="4"/>
  <c r="N335" i="4"/>
  <c r="M335" i="4"/>
  <c r="L335" i="4"/>
  <c r="K335" i="4"/>
  <c r="J335" i="4"/>
  <c r="I335" i="4"/>
  <c r="H335" i="4"/>
  <c r="G335" i="4"/>
  <c r="F335" i="4"/>
  <c r="E335" i="4"/>
  <c r="AU334" i="4"/>
  <c r="AT334" i="4"/>
  <c r="AS334" i="4"/>
  <c r="AR334" i="4"/>
  <c r="AQ334" i="4"/>
  <c r="AP334" i="4"/>
  <c r="AO334" i="4"/>
  <c r="AN334" i="4"/>
  <c r="AM334" i="4"/>
  <c r="AL334" i="4"/>
  <c r="AK334" i="4"/>
  <c r="AJ334" i="4"/>
  <c r="AI334" i="4"/>
  <c r="AH334" i="4"/>
  <c r="AG334" i="4"/>
  <c r="AF334" i="4"/>
  <c r="AE334" i="4"/>
  <c r="AD334" i="4"/>
  <c r="AC334" i="4"/>
  <c r="AB334" i="4"/>
  <c r="AA334" i="4"/>
  <c r="Z334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AU333" i="4"/>
  <c r="AT333" i="4"/>
  <c r="AS333" i="4"/>
  <c r="AR333" i="4"/>
  <c r="AQ333" i="4"/>
  <c r="AP333" i="4"/>
  <c r="AO333" i="4"/>
  <c r="AN333" i="4"/>
  <c r="AM333" i="4"/>
  <c r="AL333" i="4"/>
  <c r="AK333" i="4"/>
  <c r="AJ333" i="4"/>
  <c r="AI333" i="4"/>
  <c r="AH333" i="4"/>
  <c r="AG333" i="4"/>
  <c r="AF333" i="4"/>
  <c r="AE333" i="4"/>
  <c r="AD333" i="4"/>
  <c r="AC333" i="4"/>
  <c r="AB333" i="4"/>
  <c r="AA333" i="4"/>
  <c r="Z333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AU331" i="4"/>
  <c r="AT331" i="4"/>
  <c r="AS331" i="4"/>
  <c r="AR331" i="4"/>
  <c r="AQ331" i="4"/>
  <c r="AP331" i="4"/>
  <c r="AO331" i="4"/>
  <c r="AN331" i="4"/>
  <c r="AM331" i="4"/>
  <c r="AL331" i="4"/>
  <c r="AK331" i="4"/>
  <c r="AJ331" i="4"/>
  <c r="AI331" i="4"/>
  <c r="AH331" i="4"/>
  <c r="AG331" i="4"/>
  <c r="AF331" i="4"/>
  <c r="AE331" i="4"/>
  <c r="AD331" i="4"/>
  <c r="AC331" i="4"/>
  <c r="AB331" i="4"/>
  <c r="AA331" i="4"/>
  <c r="Z331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AU330" i="4"/>
  <c r="AT330" i="4"/>
  <c r="AS330" i="4"/>
  <c r="AR330" i="4"/>
  <c r="AQ330" i="4"/>
  <c r="AP330" i="4"/>
  <c r="AO330" i="4"/>
  <c r="AN330" i="4"/>
  <c r="AM330" i="4"/>
  <c r="AL330" i="4"/>
  <c r="AK330" i="4"/>
  <c r="AJ330" i="4"/>
  <c r="AI330" i="4"/>
  <c r="AH330" i="4"/>
  <c r="AG330" i="4"/>
  <c r="AF330" i="4"/>
  <c r="AE330" i="4"/>
  <c r="AD330" i="4"/>
  <c r="AC330" i="4"/>
  <c r="AB330" i="4"/>
  <c r="AA330" i="4"/>
  <c r="Z330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AU329" i="4"/>
  <c r="AT329" i="4"/>
  <c r="AS329" i="4"/>
  <c r="AR329" i="4"/>
  <c r="AQ329" i="4"/>
  <c r="AP329" i="4"/>
  <c r="AO329" i="4"/>
  <c r="AN329" i="4"/>
  <c r="AM329" i="4"/>
  <c r="AL329" i="4"/>
  <c r="AK329" i="4"/>
  <c r="AJ329" i="4"/>
  <c r="AI329" i="4"/>
  <c r="AH329" i="4"/>
  <c r="AG329" i="4"/>
  <c r="AF329" i="4"/>
  <c r="AE329" i="4"/>
  <c r="AD329" i="4"/>
  <c r="AC329" i="4"/>
  <c r="AB329" i="4"/>
  <c r="AA329" i="4"/>
  <c r="Z329" i="4"/>
  <c r="Y329" i="4"/>
  <c r="X329" i="4"/>
  <c r="W329" i="4"/>
  <c r="V32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AU326" i="4"/>
  <c r="AU325" i="4" s="1"/>
  <c r="AT326" i="4"/>
  <c r="AT325" i="4" s="1"/>
  <c r="AS326" i="4"/>
  <c r="AS325" i="4" s="1"/>
  <c r="AR326" i="4"/>
  <c r="AR325" i="4" s="1"/>
  <c r="AQ326" i="4"/>
  <c r="AQ325" i="4" s="1"/>
  <c r="AP326" i="4"/>
  <c r="AP325" i="4" s="1"/>
  <c r="AO326" i="4"/>
  <c r="AO325" i="4" s="1"/>
  <c r="AN326" i="4"/>
  <c r="AN325" i="4" s="1"/>
  <c r="AM326" i="4"/>
  <c r="AM325" i="4" s="1"/>
  <c r="AL326" i="4"/>
  <c r="AL325" i="4" s="1"/>
  <c r="AK326" i="4"/>
  <c r="AK325" i="4" s="1"/>
  <c r="AJ326" i="4"/>
  <c r="AJ325" i="4" s="1"/>
  <c r="AI326" i="4"/>
  <c r="AI325" i="4" s="1"/>
  <c r="AH326" i="4"/>
  <c r="AH325" i="4" s="1"/>
  <c r="AG326" i="4"/>
  <c r="AG325" i="4" s="1"/>
  <c r="AF326" i="4"/>
  <c r="AF325" i="4" s="1"/>
  <c r="AE326" i="4"/>
  <c r="AE325" i="4" s="1"/>
  <c r="AD326" i="4"/>
  <c r="AD325" i="4" s="1"/>
  <c r="AC326" i="4"/>
  <c r="AC325" i="4" s="1"/>
  <c r="AB326" i="4"/>
  <c r="AB325" i="4" s="1"/>
  <c r="AA326" i="4"/>
  <c r="AA325" i="4" s="1"/>
  <c r="Z326" i="4"/>
  <c r="Z325" i="4" s="1"/>
  <c r="Y326" i="4"/>
  <c r="Y325" i="4" s="1"/>
  <c r="X326" i="4"/>
  <c r="X325" i="4" s="1"/>
  <c r="W326" i="4"/>
  <c r="W325" i="4" s="1"/>
  <c r="V326" i="4"/>
  <c r="V325" i="4" s="1"/>
  <c r="U326" i="4"/>
  <c r="U325" i="4" s="1"/>
  <c r="T326" i="4"/>
  <c r="T325" i="4" s="1"/>
  <c r="S326" i="4"/>
  <c r="S325" i="4" s="1"/>
  <c r="R326" i="4"/>
  <c r="R325" i="4" s="1"/>
  <c r="Q326" i="4"/>
  <c r="Q325" i="4" s="1"/>
  <c r="P326" i="4"/>
  <c r="P325" i="4" s="1"/>
  <c r="O326" i="4"/>
  <c r="O325" i="4" s="1"/>
  <c r="N326" i="4"/>
  <c r="N325" i="4" s="1"/>
  <c r="M326" i="4"/>
  <c r="M325" i="4" s="1"/>
  <c r="L326" i="4"/>
  <c r="L325" i="4" s="1"/>
  <c r="K326" i="4"/>
  <c r="K325" i="4" s="1"/>
  <c r="J326" i="4"/>
  <c r="J325" i="4" s="1"/>
  <c r="I326" i="4"/>
  <c r="I325" i="4" s="1"/>
  <c r="H326" i="4"/>
  <c r="H325" i="4" s="1"/>
  <c r="G326" i="4"/>
  <c r="G325" i="4" s="1"/>
  <c r="F326" i="4"/>
  <c r="F325" i="4" s="1"/>
  <c r="E326" i="4"/>
  <c r="E325" i="4" s="1"/>
  <c r="AU324" i="4"/>
  <c r="AU323" i="4" s="1"/>
  <c r="AT324" i="4"/>
  <c r="AT323" i="4" s="1"/>
  <c r="AS324" i="4"/>
  <c r="AS323" i="4" s="1"/>
  <c r="AR324" i="4"/>
  <c r="AR323" i="4" s="1"/>
  <c r="AQ324" i="4"/>
  <c r="AQ323" i="4" s="1"/>
  <c r="AP324" i="4"/>
  <c r="AP323" i="4" s="1"/>
  <c r="AO324" i="4"/>
  <c r="AO323" i="4" s="1"/>
  <c r="AN324" i="4"/>
  <c r="AN323" i="4" s="1"/>
  <c r="AM324" i="4"/>
  <c r="AM323" i="4" s="1"/>
  <c r="AL324" i="4"/>
  <c r="AL323" i="4" s="1"/>
  <c r="AK324" i="4"/>
  <c r="AK323" i="4" s="1"/>
  <c r="AJ324" i="4"/>
  <c r="AJ323" i="4" s="1"/>
  <c r="AI324" i="4"/>
  <c r="AI323" i="4" s="1"/>
  <c r="AH324" i="4"/>
  <c r="AH323" i="4" s="1"/>
  <c r="AG324" i="4"/>
  <c r="AG323" i="4" s="1"/>
  <c r="AF324" i="4"/>
  <c r="AF323" i="4" s="1"/>
  <c r="AE324" i="4"/>
  <c r="AE323" i="4" s="1"/>
  <c r="AD324" i="4"/>
  <c r="AD323" i="4" s="1"/>
  <c r="AC324" i="4"/>
  <c r="AC323" i="4" s="1"/>
  <c r="AB324" i="4"/>
  <c r="AB323" i="4" s="1"/>
  <c r="AA324" i="4"/>
  <c r="AA323" i="4" s="1"/>
  <c r="Z324" i="4"/>
  <c r="Z323" i="4" s="1"/>
  <c r="Y324" i="4"/>
  <c r="Y323" i="4" s="1"/>
  <c r="X324" i="4"/>
  <c r="X323" i="4" s="1"/>
  <c r="W324" i="4"/>
  <c r="W323" i="4" s="1"/>
  <c r="V324" i="4"/>
  <c r="V323" i="4" s="1"/>
  <c r="U324" i="4"/>
  <c r="U323" i="4" s="1"/>
  <c r="T324" i="4"/>
  <c r="T323" i="4" s="1"/>
  <c r="S324" i="4"/>
  <c r="S323" i="4" s="1"/>
  <c r="R324" i="4"/>
  <c r="R323" i="4" s="1"/>
  <c r="Q324" i="4"/>
  <c r="Q323" i="4" s="1"/>
  <c r="P324" i="4"/>
  <c r="P323" i="4" s="1"/>
  <c r="O324" i="4"/>
  <c r="O323" i="4" s="1"/>
  <c r="N324" i="4"/>
  <c r="N323" i="4" s="1"/>
  <c r="M324" i="4"/>
  <c r="M323" i="4" s="1"/>
  <c r="L324" i="4"/>
  <c r="L323" i="4" s="1"/>
  <c r="K324" i="4"/>
  <c r="K323" i="4" s="1"/>
  <c r="J324" i="4"/>
  <c r="J323" i="4" s="1"/>
  <c r="I324" i="4"/>
  <c r="I323" i="4" s="1"/>
  <c r="H324" i="4"/>
  <c r="H323" i="4" s="1"/>
  <c r="G324" i="4"/>
  <c r="G323" i="4" s="1"/>
  <c r="F324" i="4"/>
  <c r="F323" i="4" s="1"/>
  <c r="E324" i="4"/>
  <c r="E323" i="4" s="1"/>
  <c r="AU322" i="4"/>
  <c r="AT322" i="4"/>
  <c r="AS322" i="4"/>
  <c r="AR322" i="4"/>
  <c r="AQ322" i="4"/>
  <c r="AP322" i="4"/>
  <c r="AO322" i="4"/>
  <c r="AN322" i="4"/>
  <c r="AM322" i="4"/>
  <c r="AL322" i="4"/>
  <c r="AK322" i="4"/>
  <c r="AJ322" i="4"/>
  <c r="AI322" i="4"/>
  <c r="AH322" i="4"/>
  <c r="AG322" i="4"/>
  <c r="AF322" i="4"/>
  <c r="AE322" i="4"/>
  <c r="AD322" i="4"/>
  <c r="AC322" i="4"/>
  <c r="AB322" i="4"/>
  <c r="AA322" i="4"/>
  <c r="Z322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AU321" i="4"/>
  <c r="AT321" i="4"/>
  <c r="AS321" i="4"/>
  <c r="AR321" i="4"/>
  <c r="AQ321" i="4"/>
  <c r="AP321" i="4"/>
  <c r="AO321" i="4"/>
  <c r="AN321" i="4"/>
  <c r="AM321" i="4"/>
  <c r="AL321" i="4"/>
  <c r="AK321" i="4"/>
  <c r="AJ321" i="4"/>
  <c r="AI321" i="4"/>
  <c r="AH321" i="4"/>
  <c r="AG321" i="4"/>
  <c r="AF321" i="4"/>
  <c r="AE321" i="4"/>
  <c r="AD321" i="4"/>
  <c r="AC321" i="4"/>
  <c r="AB321" i="4"/>
  <c r="AA321" i="4"/>
  <c r="Z321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AU320" i="4"/>
  <c r="AT320" i="4"/>
  <c r="AS320" i="4"/>
  <c r="AR320" i="4"/>
  <c r="AQ320" i="4"/>
  <c r="AP320" i="4"/>
  <c r="AO320" i="4"/>
  <c r="AN320" i="4"/>
  <c r="AM320" i="4"/>
  <c r="AL320" i="4"/>
  <c r="AK320" i="4"/>
  <c r="AJ320" i="4"/>
  <c r="AI320" i="4"/>
  <c r="AH320" i="4"/>
  <c r="AG320" i="4"/>
  <c r="AF320" i="4"/>
  <c r="AE320" i="4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AU319" i="4"/>
  <c r="AT319" i="4"/>
  <c r="AS319" i="4"/>
  <c r="AR319" i="4"/>
  <c r="AQ319" i="4"/>
  <c r="AP319" i="4"/>
  <c r="AO319" i="4"/>
  <c r="AN319" i="4"/>
  <c r="AM319" i="4"/>
  <c r="AL319" i="4"/>
  <c r="AK319" i="4"/>
  <c r="AJ319" i="4"/>
  <c r="AI319" i="4"/>
  <c r="AH319" i="4"/>
  <c r="AG319" i="4"/>
  <c r="AF319" i="4"/>
  <c r="AE319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AU318" i="4"/>
  <c r="AT318" i="4"/>
  <c r="AS318" i="4"/>
  <c r="AR318" i="4"/>
  <c r="AQ318" i="4"/>
  <c r="AP318" i="4"/>
  <c r="AO318" i="4"/>
  <c r="AN318" i="4"/>
  <c r="AM318" i="4"/>
  <c r="AL318" i="4"/>
  <c r="AK318" i="4"/>
  <c r="AJ318" i="4"/>
  <c r="AI318" i="4"/>
  <c r="AH318" i="4"/>
  <c r="AG318" i="4"/>
  <c r="AF318" i="4"/>
  <c r="AE318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AU317" i="4"/>
  <c r="AT317" i="4"/>
  <c r="AS317" i="4"/>
  <c r="AR317" i="4"/>
  <c r="AQ317" i="4"/>
  <c r="AP317" i="4"/>
  <c r="AO317" i="4"/>
  <c r="AN317" i="4"/>
  <c r="AM317" i="4"/>
  <c r="AL317" i="4"/>
  <c r="AK317" i="4"/>
  <c r="AJ317" i="4"/>
  <c r="AI317" i="4"/>
  <c r="AH317" i="4"/>
  <c r="AG317" i="4"/>
  <c r="AF317" i="4"/>
  <c r="AE317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AU316" i="4"/>
  <c r="AT316" i="4"/>
  <c r="AS316" i="4"/>
  <c r="AR316" i="4"/>
  <c r="AQ316" i="4"/>
  <c r="AP316" i="4"/>
  <c r="AO316" i="4"/>
  <c r="AN316" i="4"/>
  <c r="AM316" i="4"/>
  <c r="AL316" i="4"/>
  <c r="AK316" i="4"/>
  <c r="AJ316" i="4"/>
  <c r="AI316" i="4"/>
  <c r="AH316" i="4"/>
  <c r="AG316" i="4"/>
  <c r="AF316" i="4"/>
  <c r="AE316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AU314" i="4"/>
  <c r="AT314" i="4"/>
  <c r="AS314" i="4"/>
  <c r="AR314" i="4"/>
  <c r="AQ314" i="4"/>
  <c r="AP314" i="4"/>
  <c r="AO314" i="4"/>
  <c r="AN314" i="4"/>
  <c r="AM314" i="4"/>
  <c r="AL314" i="4"/>
  <c r="AK314" i="4"/>
  <c r="AJ314" i="4"/>
  <c r="AI314" i="4"/>
  <c r="AH314" i="4"/>
  <c r="AG314" i="4"/>
  <c r="AF314" i="4"/>
  <c r="AE314" i="4"/>
  <c r="AD314" i="4"/>
  <c r="AC314" i="4"/>
  <c r="AB314" i="4"/>
  <c r="AA314" i="4"/>
  <c r="Z314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AU313" i="4"/>
  <c r="AT313" i="4"/>
  <c r="AS313" i="4"/>
  <c r="AR313" i="4"/>
  <c r="AQ313" i="4"/>
  <c r="AP313" i="4"/>
  <c r="AO313" i="4"/>
  <c r="AN313" i="4"/>
  <c r="AM313" i="4"/>
  <c r="AL313" i="4"/>
  <c r="AK313" i="4"/>
  <c r="AJ313" i="4"/>
  <c r="AI313" i="4"/>
  <c r="AH313" i="4"/>
  <c r="AG313" i="4"/>
  <c r="AF313" i="4"/>
  <c r="AE313" i="4"/>
  <c r="AD313" i="4"/>
  <c r="AC313" i="4"/>
  <c r="AB313" i="4"/>
  <c r="AA313" i="4"/>
  <c r="Z313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AU312" i="4"/>
  <c r="AT312" i="4"/>
  <c r="AS312" i="4"/>
  <c r="AR312" i="4"/>
  <c r="AQ312" i="4"/>
  <c r="AP312" i="4"/>
  <c r="AO312" i="4"/>
  <c r="AN312" i="4"/>
  <c r="AM312" i="4"/>
  <c r="AL312" i="4"/>
  <c r="AK312" i="4"/>
  <c r="AJ312" i="4"/>
  <c r="AI312" i="4"/>
  <c r="AH312" i="4"/>
  <c r="AG312" i="4"/>
  <c r="AF312" i="4"/>
  <c r="AE312" i="4"/>
  <c r="AD312" i="4"/>
  <c r="AC312" i="4"/>
  <c r="AB312" i="4"/>
  <c r="AA312" i="4"/>
  <c r="Z312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AU311" i="4"/>
  <c r="AT311" i="4"/>
  <c r="AS311" i="4"/>
  <c r="AR311" i="4"/>
  <c r="AQ311" i="4"/>
  <c r="AP311" i="4"/>
  <c r="AO311" i="4"/>
  <c r="AN311" i="4"/>
  <c r="AM311" i="4"/>
  <c r="AL311" i="4"/>
  <c r="AK311" i="4"/>
  <c r="AJ311" i="4"/>
  <c r="AI311" i="4"/>
  <c r="AH311" i="4"/>
  <c r="AG311" i="4"/>
  <c r="AF311" i="4"/>
  <c r="AE311" i="4"/>
  <c r="AD311" i="4"/>
  <c r="AC311" i="4"/>
  <c r="AB311" i="4"/>
  <c r="AA311" i="4"/>
  <c r="Z311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AU309" i="4"/>
  <c r="AT309" i="4"/>
  <c r="AS309" i="4"/>
  <c r="AR309" i="4"/>
  <c r="AQ309" i="4"/>
  <c r="AP309" i="4"/>
  <c r="AO309" i="4"/>
  <c r="AN309" i="4"/>
  <c r="AM309" i="4"/>
  <c r="AL309" i="4"/>
  <c r="AK309" i="4"/>
  <c r="AJ309" i="4"/>
  <c r="AI309" i="4"/>
  <c r="AH309" i="4"/>
  <c r="AG309" i="4"/>
  <c r="AF309" i="4"/>
  <c r="AE309" i="4"/>
  <c r="AD309" i="4"/>
  <c r="AC309" i="4"/>
  <c r="AB309" i="4"/>
  <c r="AA309" i="4"/>
  <c r="Z309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AU308" i="4"/>
  <c r="AT308" i="4"/>
  <c r="AS308" i="4"/>
  <c r="AR308" i="4"/>
  <c r="AQ308" i="4"/>
  <c r="AP308" i="4"/>
  <c r="AO308" i="4"/>
  <c r="AN308" i="4"/>
  <c r="AM308" i="4"/>
  <c r="AL308" i="4"/>
  <c r="AK308" i="4"/>
  <c r="AJ308" i="4"/>
  <c r="AI308" i="4"/>
  <c r="AH308" i="4"/>
  <c r="AG308" i="4"/>
  <c r="AF308" i="4"/>
  <c r="AE308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AU305" i="4"/>
  <c r="AT305" i="4"/>
  <c r="AS305" i="4"/>
  <c r="AR305" i="4"/>
  <c r="AQ305" i="4"/>
  <c r="AP305" i="4"/>
  <c r="AO305" i="4"/>
  <c r="AN305" i="4"/>
  <c r="AM305" i="4"/>
  <c r="AL305" i="4"/>
  <c r="AK305" i="4"/>
  <c r="AJ305" i="4"/>
  <c r="AI305" i="4"/>
  <c r="AH305" i="4"/>
  <c r="AG305" i="4"/>
  <c r="AF305" i="4"/>
  <c r="AE305" i="4"/>
  <c r="AD305" i="4"/>
  <c r="AC305" i="4"/>
  <c r="AB305" i="4"/>
  <c r="AA305" i="4"/>
  <c r="Z305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AU304" i="4"/>
  <c r="AT304" i="4"/>
  <c r="AS304" i="4"/>
  <c r="AR304" i="4"/>
  <c r="AQ304" i="4"/>
  <c r="AP304" i="4"/>
  <c r="AO304" i="4"/>
  <c r="AN304" i="4"/>
  <c r="AM304" i="4"/>
  <c r="AL304" i="4"/>
  <c r="AK304" i="4"/>
  <c r="AJ304" i="4"/>
  <c r="AI304" i="4"/>
  <c r="AH304" i="4"/>
  <c r="AG304" i="4"/>
  <c r="AF304" i="4"/>
  <c r="AE304" i="4"/>
  <c r="AD304" i="4"/>
  <c r="AC304" i="4"/>
  <c r="AB304" i="4"/>
  <c r="AA304" i="4"/>
  <c r="Z304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AU302" i="4"/>
  <c r="AT302" i="4"/>
  <c r="AS302" i="4"/>
  <c r="AR302" i="4"/>
  <c r="AQ302" i="4"/>
  <c r="AP302" i="4"/>
  <c r="AO302" i="4"/>
  <c r="AN302" i="4"/>
  <c r="AM302" i="4"/>
  <c r="AL302" i="4"/>
  <c r="AK302" i="4"/>
  <c r="AJ302" i="4"/>
  <c r="AI302" i="4"/>
  <c r="AH302" i="4"/>
  <c r="AG302" i="4"/>
  <c r="AF302" i="4"/>
  <c r="AE302" i="4"/>
  <c r="AD302" i="4"/>
  <c r="AC302" i="4"/>
  <c r="AB302" i="4"/>
  <c r="AA302" i="4"/>
  <c r="Z302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AU301" i="4"/>
  <c r="AT301" i="4"/>
  <c r="AS301" i="4"/>
  <c r="AR301" i="4"/>
  <c r="AQ301" i="4"/>
  <c r="AP301" i="4"/>
  <c r="AO301" i="4"/>
  <c r="AN301" i="4"/>
  <c r="AM301" i="4"/>
  <c r="AL301" i="4"/>
  <c r="AK301" i="4"/>
  <c r="AJ301" i="4"/>
  <c r="AI301" i="4"/>
  <c r="AH301" i="4"/>
  <c r="AG301" i="4"/>
  <c r="AF301" i="4"/>
  <c r="AE301" i="4"/>
  <c r="AD301" i="4"/>
  <c r="AC301" i="4"/>
  <c r="AB301" i="4"/>
  <c r="AA301" i="4"/>
  <c r="Z301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AU300" i="4"/>
  <c r="AT300" i="4"/>
  <c r="AS300" i="4"/>
  <c r="AR300" i="4"/>
  <c r="AQ300" i="4"/>
  <c r="AP300" i="4"/>
  <c r="AO300" i="4"/>
  <c r="AN300" i="4"/>
  <c r="AM300" i="4"/>
  <c r="AL300" i="4"/>
  <c r="AK300" i="4"/>
  <c r="AJ300" i="4"/>
  <c r="AI300" i="4"/>
  <c r="AH300" i="4"/>
  <c r="AG300" i="4"/>
  <c r="AF300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AU298" i="4"/>
  <c r="AU297" i="4" s="1"/>
  <c r="AT298" i="4"/>
  <c r="AT297" i="4" s="1"/>
  <c r="AS298" i="4"/>
  <c r="AS297" i="4" s="1"/>
  <c r="AR298" i="4"/>
  <c r="AR297" i="4" s="1"/>
  <c r="AQ298" i="4"/>
  <c r="AQ297" i="4" s="1"/>
  <c r="AP298" i="4"/>
  <c r="AP297" i="4" s="1"/>
  <c r="AO298" i="4"/>
  <c r="AO297" i="4" s="1"/>
  <c r="AN298" i="4"/>
  <c r="AN297" i="4" s="1"/>
  <c r="AM298" i="4"/>
  <c r="AM297" i="4" s="1"/>
  <c r="AL298" i="4"/>
  <c r="AL297" i="4" s="1"/>
  <c r="AK298" i="4"/>
  <c r="AK297" i="4" s="1"/>
  <c r="AJ298" i="4"/>
  <c r="AJ297" i="4" s="1"/>
  <c r="AI298" i="4"/>
  <c r="AI297" i="4" s="1"/>
  <c r="AH298" i="4"/>
  <c r="AH297" i="4" s="1"/>
  <c r="AG298" i="4"/>
  <c r="AG297" i="4" s="1"/>
  <c r="AF298" i="4"/>
  <c r="AF297" i="4" s="1"/>
  <c r="AE298" i="4"/>
  <c r="AE297" i="4" s="1"/>
  <c r="AD298" i="4"/>
  <c r="AD297" i="4" s="1"/>
  <c r="AC298" i="4"/>
  <c r="AC297" i="4" s="1"/>
  <c r="AB298" i="4"/>
  <c r="AB297" i="4" s="1"/>
  <c r="AA298" i="4"/>
  <c r="AA297" i="4" s="1"/>
  <c r="Z298" i="4"/>
  <c r="Z297" i="4" s="1"/>
  <c r="Y298" i="4"/>
  <c r="Y297" i="4" s="1"/>
  <c r="X298" i="4"/>
  <c r="X297" i="4" s="1"/>
  <c r="W298" i="4"/>
  <c r="W297" i="4" s="1"/>
  <c r="V298" i="4"/>
  <c r="V297" i="4" s="1"/>
  <c r="U298" i="4"/>
  <c r="U297" i="4" s="1"/>
  <c r="T298" i="4"/>
  <c r="T297" i="4" s="1"/>
  <c r="S298" i="4"/>
  <c r="S297" i="4" s="1"/>
  <c r="R298" i="4"/>
  <c r="R297" i="4" s="1"/>
  <c r="Q298" i="4"/>
  <c r="Q297" i="4" s="1"/>
  <c r="P298" i="4"/>
  <c r="P297" i="4" s="1"/>
  <c r="O298" i="4"/>
  <c r="O297" i="4" s="1"/>
  <c r="N298" i="4"/>
  <c r="N297" i="4" s="1"/>
  <c r="M298" i="4"/>
  <c r="M297" i="4" s="1"/>
  <c r="L298" i="4"/>
  <c r="L297" i="4" s="1"/>
  <c r="K298" i="4"/>
  <c r="K297" i="4" s="1"/>
  <c r="J298" i="4"/>
  <c r="J297" i="4" s="1"/>
  <c r="I298" i="4"/>
  <c r="I297" i="4" s="1"/>
  <c r="H298" i="4"/>
  <c r="H297" i="4" s="1"/>
  <c r="G298" i="4"/>
  <c r="G297" i="4" s="1"/>
  <c r="F298" i="4"/>
  <c r="F297" i="4" s="1"/>
  <c r="E298" i="4"/>
  <c r="E297" i="4" s="1"/>
  <c r="AU295" i="4"/>
  <c r="AU294" i="4" s="1"/>
  <c r="AT295" i="4"/>
  <c r="AT294" i="4" s="1"/>
  <c r="AS295" i="4"/>
  <c r="AS294" i="4" s="1"/>
  <c r="AR295" i="4"/>
  <c r="AR294" i="4" s="1"/>
  <c r="AQ295" i="4"/>
  <c r="AQ294" i="4" s="1"/>
  <c r="AP295" i="4"/>
  <c r="AP294" i="4" s="1"/>
  <c r="AO295" i="4"/>
  <c r="AO294" i="4" s="1"/>
  <c r="AN295" i="4"/>
  <c r="AN294" i="4" s="1"/>
  <c r="AM295" i="4"/>
  <c r="AM294" i="4" s="1"/>
  <c r="AL295" i="4"/>
  <c r="AL294" i="4" s="1"/>
  <c r="AK295" i="4"/>
  <c r="AK294" i="4" s="1"/>
  <c r="AJ295" i="4"/>
  <c r="AI295" i="4"/>
  <c r="AI294" i="4" s="1"/>
  <c r="AH295" i="4"/>
  <c r="AH294" i="4" s="1"/>
  <c r="AG295" i="4"/>
  <c r="AG294" i="4" s="1"/>
  <c r="AF295" i="4"/>
  <c r="AF294" i="4" s="1"/>
  <c r="AE295" i="4"/>
  <c r="AE294" i="4" s="1"/>
  <c r="AD295" i="4"/>
  <c r="AD294" i="4" s="1"/>
  <c r="AC295" i="4"/>
  <c r="AC294" i="4" s="1"/>
  <c r="AB295" i="4"/>
  <c r="AB294" i="4" s="1"/>
  <c r="AA295" i="4"/>
  <c r="AA294" i="4" s="1"/>
  <c r="Z295" i="4"/>
  <c r="Z294" i="4" s="1"/>
  <c r="Y295" i="4"/>
  <c r="Y294" i="4" s="1"/>
  <c r="X295" i="4"/>
  <c r="X294" i="4" s="1"/>
  <c r="W295" i="4"/>
  <c r="W294" i="4" s="1"/>
  <c r="V295" i="4"/>
  <c r="V294" i="4" s="1"/>
  <c r="U295" i="4"/>
  <c r="U294" i="4" s="1"/>
  <c r="T295" i="4"/>
  <c r="T294" i="4" s="1"/>
  <c r="S295" i="4"/>
  <c r="S294" i="4" s="1"/>
  <c r="R295" i="4"/>
  <c r="R294" i="4" s="1"/>
  <c r="Q295" i="4"/>
  <c r="Q294" i="4" s="1"/>
  <c r="P295" i="4"/>
  <c r="P294" i="4" s="1"/>
  <c r="O295" i="4"/>
  <c r="O294" i="4" s="1"/>
  <c r="N295" i="4"/>
  <c r="N294" i="4" s="1"/>
  <c r="M295" i="4"/>
  <c r="M294" i="4" s="1"/>
  <c r="L295" i="4"/>
  <c r="L294" i="4" s="1"/>
  <c r="K295" i="4"/>
  <c r="K294" i="4" s="1"/>
  <c r="J295" i="4"/>
  <c r="J294" i="4" s="1"/>
  <c r="I295" i="4"/>
  <c r="I294" i="4" s="1"/>
  <c r="H295" i="4"/>
  <c r="H294" i="4" s="1"/>
  <c r="G295" i="4"/>
  <c r="G294" i="4" s="1"/>
  <c r="F295" i="4"/>
  <c r="F294" i="4" s="1"/>
  <c r="E295" i="4"/>
  <c r="E294" i="4" s="1"/>
  <c r="AJ294" i="4"/>
  <c r="AU292" i="4"/>
  <c r="AT292" i="4"/>
  <c r="AS292" i="4"/>
  <c r="AR292" i="4"/>
  <c r="AQ292" i="4"/>
  <c r="AP292" i="4"/>
  <c r="AO292" i="4"/>
  <c r="AN292" i="4"/>
  <c r="AM292" i="4"/>
  <c r="AL292" i="4"/>
  <c r="AK292" i="4"/>
  <c r="AJ292" i="4"/>
  <c r="AI292" i="4"/>
  <c r="AH292" i="4"/>
  <c r="AG292" i="4"/>
  <c r="AF292" i="4"/>
  <c r="AE292" i="4"/>
  <c r="AD292" i="4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AU291" i="4"/>
  <c r="AT291" i="4"/>
  <c r="AS291" i="4"/>
  <c r="AR291" i="4"/>
  <c r="AQ291" i="4"/>
  <c r="AP291" i="4"/>
  <c r="AO291" i="4"/>
  <c r="AN291" i="4"/>
  <c r="AM291" i="4"/>
  <c r="AL291" i="4"/>
  <c r="AK291" i="4"/>
  <c r="AJ291" i="4"/>
  <c r="AI291" i="4"/>
  <c r="AH291" i="4"/>
  <c r="AG291" i="4"/>
  <c r="AF291" i="4"/>
  <c r="AE291" i="4"/>
  <c r="AD291" i="4"/>
  <c r="AC291" i="4"/>
  <c r="AB291" i="4"/>
  <c r="AA291" i="4"/>
  <c r="Z291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AU290" i="4"/>
  <c r="AT290" i="4"/>
  <c r="AS290" i="4"/>
  <c r="AR290" i="4"/>
  <c r="AQ290" i="4"/>
  <c r="AP290" i="4"/>
  <c r="AO290" i="4"/>
  <c r="AN290" i="4"/>
  <c r="AM290" i="4"/>
  <c r="AL290" i="4"/>
  <c r="AK290" i="4"/>
  <c r="AJ290" i="4"/>
  <c r="AI290" i="4"/>
  <c r="AH290" i="4"/>
  <c r="AG290" i="4"/>
  <c r="AF290" i="4"/>
  <c r="AE290" i="4"/>
  <c r="AD290" i="4"/>
  <c r="AC290" i="4"/>
  <c r="AB290" i="4"/>
  <c r="AA290" i="4"/>
  <c r="Z290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AU289" i="4"/>
  <c r="AT289" i="4"/>
  <c r="AS289" i="4"/>
  <c r="AR289" i="4"/>
  <c r="AQ289" i="4"/>
  <c r="AP289" i="4"/>
  <c r="AO289" i="4"/>
  <c r="AN289" i="4"/>
  <c r="AM289" i="4"/>
  <c r="AL289" i="4"/>
  <c r="AK289" i="4"/>
  <c r="AJ289" i="4"/>
  <c r="AI289" i="4"/>
  <c r="AH289" i="4"/>
  <c r="AG289" i="4"/>
  <c r="AF289" i="4"/>
  <c r="AE289" i="4"/>
  <c r="AD289" i="4"/>
  <c r="AC289" i="4"/>
  <c r="AB289" i="4"/>
  <c r="AA289" i="4"/>
  <c r="Z289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AU288" i="4"/>
  <c r="AT288" i="4"/>
  <c r="AS288" i="4"/>
  <c r="AR288" i="4"/>
  <c r="AQ288" i="4"/>
  <c r="AP288" i="4"/>
  <c r="AO288" i="4"/>
  <c r="AN288" i="4"/>
  <c r="AM288" i="4"/>
  <c r="AL288" i="4"/>
  <c r="AK288" i="4"/>
  <c r="AJ288" i="4"/>
  <c r="AI288" i="4"/>
  <c r="AH288" i="4"/>
  <c r="AG288" i="4"/>
  <c r="AF288" i="4"/>
  <c r="AE288" i="4"/>
  <c r="AD288" i="4"/>
  <c r="AC288" i="4"/>
  <c r="AB288" i="4"/>
  <c r="AA288" i="4"/>
  <c r="Z288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AU287" i="4"/>
  <c r="AT287" i="4"/>
  <c r="AS287" i="4"/>
  <c r="AR287" i="4"/>
  <c r="AQ287" i="4"/>
  <c r="AP287" i="4"/>
  <c r="AO287" i="4"/>
  <c r="AN287" i="4"/>
  <c r="AM287" i="4"/>
  <c r="AL287" i="4"/>
  <c r="AK287" i="4"/>
  <c r="AJ287" i="4"/>
  <c r="AI287" i="4"/>
  <c r="AH287" i="4"/>
  <c r="AG287" i="4"/>
  <c r="AF287" i="4"/>
  <c r="AE287" i="4"/>
  <c r="AD287" i="4"/>
  <c r="AC287" i="4"/>
  <c r="AB287" i="4"/>
  <c r="AA287" i="4"/>
  <c r="Z287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AU286" i="4"/>
  <c r="AT286" i="4"/>
  <c r="AS286" i="4"/>
  <c r="AR286" i="4"/>
  <c r="AQ286" i="4"/>
  <c r="AP286" i="4"/>
  <c r="AO286" i="4"/>
  <c r="AN286" i="4"/>
  <c r="AM286" i="4"/>
  <c r="AL286" i="4"/>
  <c r="AK286" i="4"/>
  <c r="AJ286" i="4"/>
  <c r="AI286" i="4"/>
  <c r="AH286" i="4"/>
  <c r="AG286" i="4"/>
  <c r="AF286" i="4"/>
  <c r="AE286" i="4"/>
  <c r="AD286" i="4"/>
  <c r="AC286" i="4"/>
  <c r="AB286" i="4"/>
  <c r="AA286" i="4"/>
  <c r="Z286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AU285" i="4"/>
  <c r="AT285" i="4"/>
  <c r="AS285" i="4"/>
  <c r="AR285" i="4"/>
  <c r="AQ285" i="4"/>
  <c r="AP285" i="4"/>
  <c r="AO285" i="4"/>
  <c r="AN285" i="4"/>
  <c r="AM285" i="4"/>
  <c r="AL285" i="4"/>
  <c r="AK285" i="4"/>
  <c r="AJ285" i="4"/>
  <c r="AI285" i="4"/>
  <c r="AH285" i="4"/>
  <c r="AG285" i="4"/>
  <c r="AF285" i="4"/>
  <c r="AE285" i="4"/>
  <c r="AD285" i="4"/>
  <c r="AC285" i="4"/>
  <c r="AB285" i="4"/>
  <c r="AA285" i="4"/>
  <c r="Z285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AU284" i="4"/>
  <c r="AT284" i="4"/>
  <c r="AS284" i="4"/>
  <c r="AR284" i="4"/>
  <c r="AQ284" i="4"/>
  <c r="AP284" i="4"/>
  <c r="AO284" i="4"/>
  <c r="AN284" i="4"/>
  <c r="AM284" i="4"/>
  <c r="AL284" i="4"/>
  <c r="AK284" i="4"/>
  <c r="AJ284" i="4"/>
  <c r="AI284" i="4"/>
  <c r="AH284" i="4"/>
  <c r="AG284" i="4"/>
  <c r="AF284" i="4"/>
  <c r="AE284" i="4"/>
  <c r="AD284" i="4"/>
  <c r="AC284" i="4"/>
  <c r="AB284" i="4"/>
  <c r="AA284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AU283" i="4"/>
  <c r="AT283" i="4"/>
  <c r="AS283" i="4"/>
  <c r="AR283" i="4"/>
  <c r="AQ283" i="4"/>
  <c r="AP283" i="4"/>
  <c r="AO283" i="4"/>
  <c r="AN283" i="4"/>
  <c r="AM283" i="4"/>
  <c r="AL283" i="4"/>
  <c r="AK283" i="4"/>
  <c r="AJ283" i="4"/>
  <c r="AI283" i="4"/>
  <c r="AH283" i="4"/>
  <c r="AG283" i="4"/>
  <c r="AF283" i="4"/>
  <c r="AE283" i="4"/>
  <c r="AD283" i="4"/>
  <c r="AC283" i="4"/>
  <c r="AB283" i="4"/>
  <c r="AA283" i="4"/>
  <c r="Z283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AU282" i="4"/>
  <c r="AT282" i="4"/>
  <c r="AS282" i="4"/>
  <c r="AR282" i="4"/>
  <c r="AQ282" i="4"/>
  <c r="AP282" i="4"/>
  <c r="AO282" i="4"/>
  <c r="AN282" i="4"/>
  <c r="AM282" i="4"/>
  <c r="AL282" i="4"/>
  <c r="AK282" i="4"/>
  <c r="AJ282" i="4"/>
  <c r="AI282" i="4"/>
  <c r="AH282" i="4"/>
  <c r="AG282" i="4"/>
  <c r="AF282" i="4"/>
  <c r="AE282" i="4"/>
  <c r="AD282" i="4"/>
  <c r="AC282" i="4"/>
  <c r="AB282" i="4"/>
  <c r="AA282" i="4"/>
  <c r="Z282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AU281" i="4"/>
  <c r="AT281" i="4"/>
  <c r="AS281" i="4"/>
  <c r="AR281" i="4"/>
  <c r="AQ281" i="4"/>
  <c r="AP281" i="4"/>
  <c r="AO281" i="4"/>
  <c r="AN281" i="4"/>
  <c r="AM281" i="4"/>
  <c r="AL281" i="4"/>
  <c r="AK281" i="4"/>
  <c r="AJ281" i="4"/>
  <c r="AI281" i="4"/>
  <c r="AH281" i="4"/>
  <c r="AG281" i="4"/>
  <c r="AF281" i="4"/>
  <c r="AE281" i="4"/>
  <c r="AD281" i="4"/>
  <c r="AC281" i="4"/>
  <c r="AB281" i="4"/>
  <c r="AA281" i="4"/>
  <c r="Z281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AU279" i="4"/>
  <c r="AU278" i="4" s="1"/>
  <c r="AT279" i="4"/>
  <c r="AT278" i="4" s="1"/>
  <c r="AS279" i="4"/>
  <c r="AS278" i="4" s="1"/>
  <c r="AR279" i="4"/>
  <c r="AR278" i="4" s="1"/>
  <c r="AQ279" i="4"/>
  <c r="AQ278" i="4" s="1"/>
  <c r="AP279" i="4"/>
  <c r="AP278" i="4" s="1"/>
  <c r="AO279" i="4"/>
  <c r="AO278" i="4" s="1"/>
  <c r="AN279" i="4"/>
  <c r="AN278" i="4" s="1"/>
  <c r="AM279" i="4"/>
  <c r="AM278" i="4" s="1"/>
  <c r="AL279" i="4"/>
  <c r="AL278" i="4" s="1"/>
  <c r="AK279" i="4"/>
  <c r="AK278" i="4" s="1"/>
  <c r="AJ279" i="4"/>
  <c r="AJ278" i="4" s="1"/>
  <c r="AI279" i="4"/>
  <c r="AI278" i="4" s="1"/>
  <c r="AH279" i="4"/>
  <c r="AH278" i="4" s="1"/>
  <c r="AG279" i="4"/>
  <c r="AG278" i="4" s="1"/>
  <c r="AF279" i="4"/>
  <c r="AF278" i="4" s="1"/>
  <c r="AE279" i="4"/>
  <c r="AE278" i="4" s="1"/>
  <c r="AD279" i="4"/>
  <c r="AD278" i="4" s="1"/>
  <c r="AC279" i="4"/>
  <c r="AC278" i="4" s="1"/>
  <c r="AB279" i="4"/>
  <c r="AB278" i="4" s="1"/>
  <c r="AA279" i="4"/>
  <c r="AA278" i="4" s="1"/>
  <c r="Z279" i="4"/>
  <c r="Z278" i="4" s="1"/>
  <c r="Y279" i="4"/>
  <c r="Y278" i="4" s="1"/>
  <c r="X279" i="4"/>
  <c r="X278" i="4" s="1"/>
  <c r="W279" i="4"/>
  <c r="W278" i="4" s="1"/>
  <c r="V279" i="4"/>
  <c r="V278" i="4" s="1"/>
  <c r="U279" i="4"/>
  <c r="U278" i="4" s="1"/>
  <c r="T279" i="4"/>
  <c r="T278" i="4" s="1"/>
  <c r="S279" i="4"/>
  <c r="S278" i="4" s="1"/>
  <c r="R279" i="4"/>
  <c r="R278" i="4" s="1"/>
  <c r="Q279" i="4"/>
  <c r="Q278" i="4" s="1"/>
  <c r="P279" i="4"/>
  <c r="P278" i="4" s="1"/>
  <c r="O279" i="4"/>
  <c r="O278" i="4" s="1"/>
  <c r="N279" i="4"/>
  <c r="N278" i="4" s="1"/>
  <c r="M279" i="4"/>
  <c r="M278" i="4" s="1"/>
  <c r="L279" i="4"/>
  <c r="L278" i="4" s="1"/>
  <c r="K279" i="4"/>
  <c r="K278" i="4" s="1"/>
  <c r="J279" i="4"/>
  <c r="J278" i="4" s="1"/>
  <c r="I279" i="4"/>
  <c r="I278" i="4" s="1"/>
  <c r="H279" i="4"/>
  <c r="H278" i="4" s="1"/>
  <c r="G279" i="4"/>
  <c r="G278" i="4" s="1"/>
  <c r="F279" i="4"/>
  <c r="F278" i="4" s="1"/>
  <c r="E279" i="4"/>
  <c r="E278" i="4" s="1"/>
  <c r="AU277" i="4"/>
  <c r="AT277" i="4"/>
  <c r="AS277" i="4"/>
  <c r="AR277" i="4"/>
  <c r="AQ277" i="4"/>
  <c r="AP277" i="4"/>
  <c r="AO277" i="4"/>
  <c r="AN277" i="4"/>
  <c r="AM277" i="4"/>
  <c r="AL277" i="4"/>
  <c r="AK277" i="4"/>
  <c r="AJ277" i="4"/>
  <c r="AI277" i="4"/>
  <c r="AH277" i="4"/>
  <c r="AG277" i="4"/>
  <c r="AF277" i="4"/>
  <c r="AE277" i="4"/>
  <c r="AD277" i="4"/>
  <c r="AC277" i="4"/>
  <c r="AB277" i="4"/>
  <c r="AA277" i="4"/>
  <c r="Z277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AU276" i="4"/>
  <c r="AT276" i="4"/>
  <c r="AS276" i="4"/>
  <c r="AR276" i="4"/>
  <c r="AQ276" i="4"/>
  <c r="AP276" i="4"/>
  <c r="AO276" i="4"/>
  <c r="AN276" i="4"/>
  <c r="AM276" i="4"/>
  <c r="AL276" i="4"/>
  <c r="AK276" i="4"/>
  <c r="AJ276" i="4"/>
  <c r="AI276" i="4"/>
  <c r="AH276" i="4"/>
  <c r="AG276" i="4"/>
  <c r="AF276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AU275" i="4"/>
  <c r="AT275" i="4"/>
  <c r="AS275" i="4"/>
  <c r="AR275" i="4"/>
  <c r="AQ275" i="4"/>
  <c r="AP275" i="4"/>
  <c r="AO275" i="4"/>
  <c r="AN275" i="4"/>
  <c r="AM275" i="4"/>
  <c r="AL275" i="4"/>
  <c r="AK275" i="4"/>
  <c r="AJ275" i="4"/>
  <c r="AI275" i="4"/>
  <c r="AH275" i="4"/>
  <c r="AG275" i="4"/>
  <c r="AF275" i="4"/>
  <c r="AE275" i="4"/>
  <c r="AD275" i="4"/>
  <c r="AC275" i="4"/>
  <c r="AB275" i="4"/>
  <c r="AA275" i="4"/>
  <c r="Z275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AU274" i="4"/>
  <c r="AT274" i="4"/>
  <c r="AS274" i="4"/>
  <c r="AR274" i="4"/>
  <c r="AQ274" i="4"/>
  <c r="AP274" i="4"/>
  <c r="AO274" i="4"/>
  <c r="AN274" i="4"/>
  <c r="AM274" i="4"/>
  <c r="AL274" i="4"/>
  <c r="AK274" i="4"/>
  <c r="AJ274" i="4"/>
  <c r="AI274" i="4"/>
  <c r="AH274" i="4"/>
  <c r="AG274" i="4"/>
  <c r="AF274" i="4"/>
  <c r="AE274" i="4"/>
  <c r="AD274" i="4"/>
  <c r="AC274" i="4"/>
  <c r="AB274" i="4"/>
  <c r="AA274" i="4"/>
  <c r="Z274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AU273" i="4"/>
  <c r="AT273" i="4"/>
  <c r="AS273" i="4"/>
  <c r="AR273" i="4"/>
  <c r="AQ273" i="4"/>
  <c r="AP273" i="4"/>
  <c r="AO273" i="4"/>
  <c r="AN273" i="4"/>
  <c r="AM273" i="4"/>
  <c r="AL273" i="4"/>
  <c r="AK273" i="4"/>
  <c r="AJ273" i="4"/>
  <c r="AI273" i="4"/>
  <c r="AH273" i="4"/>
  <c r="AG273" i="4"/>
  <c r="AF273" i="4"/>
  <c r="AE273" i="4"/>
  <c r="AD273" i="4"/>
  <c r="AC273" i="4"/>
  <c r="AB273" i="4"/>
  <c r="AA273" i="4"/>
  <c r="Z273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AU272" i="4"/>
  <c r="AT272" i="4"/>
  <c r="AS272" i="4"/>
  <c r="AR272" i="4"/>
  <c r="AQ272" i="4"/>
  <c r="AP272" i="4"/>
  <c r="AO272" i="4"/>
  <c r="AN272" i="4"/>
  <c r="AM272" i="4"/>
  <c r="AL272" i="4"/>
  <c r="AK272" i="4"/>
  <c r="AJ272" i="4"/>
  <c r="AI272" i="4"/>
  <c r="AH272" i="4"/>
  <c r="AG272" i="4"/>
  <c r="AF272" i="4"/>
  <c r="AE272" i="4"/>
  <c r="AD272" i="4"/>
  <c r="AC272" i="4"/>
  <c r="AB272" i="4"/>
  <c r="AA272" i="4"/>
  <c r="Z272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AU270" i="4"/>
  <c r="AU269" i="4" s="1"/>
  <c r="AT270" i="4"/>
  <c r="AT269" i="4" s="1"/>
  <c r="AS270" i="4"/>
  <c r="AS269" i="4" s="1"/>
  <c r="AR270" i="4"/>
  <c r="AR269" i="4" s="1"/>
  <c r="AQ270" i="4"/>
  <c r="AQ269" i="4" s="1"/>
  <c r="AP270" i="4"/>
  <c r="AP269" i="4" s="1"/>
  <c r="AO270" i="4"/>
  <c r="AO269" i="4" s="1"/>
  <c r="AN270" i="4"/>
  <c r="AN269" i="4" s="1"/>
  <c r="AM270" i="4"/>
  <c r="AM269" i="4" s="1"/>
  <c r="AL270" i="4"/>
  <c r="AL269" i="4" s="1"/>
  <c r="AK270" i="4"/>
  <c r="AK269" i="4" s="1"/>
  <c r="AJ270" i="4"/>
  <c r="AJ269" i="4" s="1"/>
  <c r="AI270" i="4"/>
  <c r="AI269" i="4" s="1"/>
  <c r="AH270" i="4"/>
  <c r="AH269" i="4" s="1"/>
  <c r="AG270" i="4"/>
  <c r="AG269" i="4" s="1"/>
  <c r="AF270" i="4"/>
  <c r="AF269" i="4" s="1"/>
  <c r="AE270" i="4"/>
  <c r="AE269" i="4" s="1"/>
  <c r="AD270" i="4"/>
  <c r="AD269" i="4" s="1"/>
  <c r="AC270" i="4"/>
  <c r="AC269" i="4" s="1"/>
  <c r="AB270" i="4"/>
  <c r="AB269" i="4" s="1"/>
  <c r="AA270" i="4"/>
  <c r="AA269" i="4" s="1"/>
  <c r="Z270" i="4"/>
  <c r="Z269" i="4" s="1"/>
  <c r="Y270" i="4"/>
  <c r="Y269" i="4" s="1"/>
  <c r="X270" i="4"/>
  <c r="X269" i="4" s="1"/>
  <c r="W270" i="4"/>
  <c r="W269" i="4" s="1"/>
  <c r="V270" i="4"/>
  <c r="V269" i="4" s="1"/>
  <c r="U270" i="4"/>
  <c r="U269" i="4" s="1"/>
  <c r="T270" i="4"/>
  <c r="T269" i="4" s="1"/>
  <c r="S270" i="4"/>
  <c r="S269" i="4" s="1"/>
  <c r="R270" i="4"/>
  <c r="R269" i="4" s="1"/>
  <c r="Q270" i="4"/>
  <c r="Q269" i="4" s="1"/>
  <c r="P270" i="4"/>
  <c r="P269" i="4" s="1"/>
  <c r="O270" i="4"/>
  <c r="O269" i="4" s="1"/>
  <c r="N270" i="4"/>
  <c r="N269" i="4" s="1"/>
  <c r="M270" i="4"/>
  <c r="M269" i="4" s="1"/>
  <c r="L270" i="4"/>
  <c r="L269" i="4" s="1"/>
  <c r="K270" i="4"/>
  <c r="K269" i="4" s="1"/>
  <c r="J270" i="4"/>
  <c r="J269" i="4" s="1"/>
  <c r="I270" i="4"/>
  <c r="I269" i="4" s="1"/>
  <c r="H270" i="4"/>
  <c r="H269" i="4" s="1"/>
  <c r="G270" i="4"/>
  <c r="G269" i="4" s="1"/>
  <c r="F270" i="4"/>
  <c r="F269" i="4" s="1"/>
  <c r="E270" i="4"/>
  <c r="E269" i="4" s="1"/>
  <c r="AU268" i="4"/>
  <c r="AU267" i="4" s="1"/>
  <c r="AT268" i="4"/>
  <c r="AT267" i="4" s="1"/>
  <c r="AS268" i="4"/>
  <c r="AS267" i="4" s="1"/>
  <c r="AR268" i="4"/>
  <c r="AR267" i="4" s="1"/>
  <c r="AQ268" i="4"/>
  <c r="AQ267" i="4" s="1"/>
  <c r="AP268" i="4"/>
  <c r="AP267" i="4" s="1"/>
  <c r="AO268" i="4"/>
  <c r="AO267" i="4" s="1"/>
  <c r="AN268" i="4"/>
  <c r="AN267" i="4" s="1"/>
  <c r="AM268" i="4"/>
  <c r="AM267" i="4" s="1"/>
  <c r="AL268" i="4"/>
  <c r="AL267" i="4" s="1"/>
  <c r="AK268" i="4"/>
  <c r="AK267" i="4" s="1"/>
  <c r="AJ268" i="4"/>
  <c r="AJ267" i="4" s="1"/>
  <c r="AI268" i="4"/>
  <c r="AI267" i="4" s="1"/>
  <c r="AH268" i="4"/>
  <c r="AH267" i="4" s="1"/>
  <c r="AG268" i="4"/>
  <c r="AG267" i="4" s="1"/>
  <c r="AF268" i="4"/>
  <c r="AF267" i="4" s="1"/>
  <c r="AE268" i="4"/>
  <c r="AE267" i="4" s="1"/>
  <c r="AD268" i="4"/>
  <c r="AD267" i="4" s="1"/>
  <c r="AC268" i="4"/>
  <c r="AC267" i="4" s="1"/>
  <c r="AB268" i="4"/>
  <c r="AB267" i="4" s="1"/>
  <c r="AA268" i="4"/>
  <c r="AA267" i="4" s="1"/>
  <c r="Z268" i="4"/>
  <c r="Z267" i="4" s="1"/>
  <c r="Y268" i="4"/>
  <c r="Y267" i="4" s="1"/>
  <c r="X268" i="4"/>
  <c r="X267" i="4" s="1"/>
  <c r="W268" i="4"/>
  <c r="W267" i="4" s="1"/>
  <c r="V268" i="4"/>
  <c r="V267" i="4" s="1"/>
  <c r="U268" i="4"/>
  <c r="U267" i="4" s="1"/>
  <c r="T268" i="4"/>
  <c r="T267" i="4" s="1"/>
  <c r="S268" i="4"/>
  <c r="S267" i="4" s="1"/>
  <c r="R268" i="4"/>
  <c r="R267" i="4" s="1"/>
  <c r="Q268" i="4"/>
  <c r="Q267" i="4" s="1"/>
  <c r="P268" i="4"/>
  <c r="P267" i="4" s="1"/>
  <c r="O268" i="4"/>
  <c r="O267" i="4" s="1"/>
  <c r="N268" i="4"/>
  <c r="N267" i="4" s="1"/>
  <c r="M268" i="4"/>
  <c r="M267" i="4" s="1"/>
  <c r="L268" i="4"/>
  <c r="L267" i="4" s="1"/>
  <c r="K268" i="4"/>
  <c r="K267" i="4" s="1"/>
  <c r="J268" i="4"/>
  <c r="J267" i="4" s="1"/>
  <c r="I268" i="4"/>
  <c r="I267" i="4" s="1"/>
  <c r="H268" i="4"/>
  <c r="H267" i="4" s="1"/>
  <c r="G268" i="4"/>
  <c r="G267" i="4" s="1"/>
  <c r="F268" i="4"/>
  <c r="F267" i="4" s="1"/>
  <c r="E268" i="4"/>
  <c r="E267" i="4" s="1"/>
  <c r="AU266" i="4"/>
  <c r="AT266" i="4"/>
  <c r="AS266" i="4"/>
  <c r="AR266" i="4"/>
  <c r="AQ266" i="4"/>
  <c r="AP266" i="4"/>
  <c r="AO266" i="4"/>
  <c r="AN266" i="4"/>
  <c r="AM266" i="4"/>
  <c r="AL266" i="4"/>
  <c r="AK266" i="4"/>
  <c r="AJ266" i="4"/>
  <c r="AI266" i="4"/>
  <c r="AH266" i="4"/>
  <c r="AG266" i="4"/>
  <c r="AF266" i="4"/>
  <c r="AE266" i="4"/>
  <c r="AD266" i="4"/>
  <c r="AC266" i="4"/>
  <c r="AB266" i="4"/>
  <c r="AA266" i="4"/>
  <c r="Z266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AU265" i="4"/>
  <c r="AT265" i="4"/>
  <c r="AS265" i="4"/>
  <c r="AR265" i="4"/>
  <c r="AQ265" i="4"/>
  <c r="AP265" i="4"/>
  <c r="AO265" i="4"/>
  <c r="AN265" i="4"/>
  <c r="AM265" i="4"/>
  <c r="AL265" i="4"/>
  <c r="AK265" i="4"/>
  <c r="AJ265" i="4"/>
  <c r="AI265" i="4"/>
  <c r="AH265" i="4"/>
  <c r="AG265" i="4"/>
  <c r="AF265" i="4"/>
  <c r="AE265" i="4"/>
  <c r="AD265" i="4"/>
  <c r="AC265" i="4"/>
  <c r="AB265" i="4"/>
  <c r="AA265" i="4"/>
  <c r="Z265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AU263" i="4"/>
  <c r="AT263" i="4"/>
  <c r="AS263" i="4"/>
  <c r="AR263" i="4"/>
  <c r="AQ263" i="4"/>
  <c r="AP263" i="4"/>
  <c r="AO263" i="4"/>
  <c r="AN263" i="4"/>
  <c r="AM263" i="4"/>
  <c r="AL263" i="4"/>
  <c r="AK263" i="4"/>
  <c r="AJ263" i="4"/>
  <c r="AI263" i="4"/>
  <c r="AH263" i="4"/>
  <c r="AG263" i="4"/>
  <c r="AF263" i="4"/>
  <c r="AE263" i="4"/>
  <c r="AD263" i="4"/>
  <c r="AC263" i="4"/>
  <c r="AB263" i="4"/>
  <c r="AA263" i="4"/>
  <c r="Z263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AU262" i="4"/>
  <c r="AT262" i="4"/>
  <c r="AS262" i="4"/>
  <c r="AR262" i="4"/>
  <c r="AQ262" i="4"/>
  <c r="AP262" i="4"/>
  <c r="AO262" i="4"/>
  <c r="AN262" i="4"/>
  <c r="AM262" i="4"/>
  <c r="AL262" i="4"/>
  <c r="AK262" i="4"/>
  <c r="AJ262" i="4"/>
  <c r="AI262" i="4"/>
  <c r="AH262" i="4"/>
  <c r="AG262" i="4"/>
  <c r="AF262" i="4"/>
  <c r="AE262" i="4"/>
  <c r="AD262" i="4"/>
  <c r="AC262" i="4"/>
  <c r="AB262" i="4"/>
  <c r="AA262" i="4"/>
  <c r="Z262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AU260" i="4"/>
  <c r="AU259" i="4" s="1"/>
  <c r="AT260" i="4"/>
  <c r="AT259" i="4" s="1"/>
  <c r="AS260" i="4"/>
  <c r="AS259" i="4" s="1"/>
  <c r="AR260" i="4"/>
  <c r="AR259" i="4" s="1"/>
  <c r="AQ260" i="4"/>
  <c r="AQ259" i="4" s="1"/>
  <c r="AP260" i="4"/>
  <c r="AP259" i="4" s="1"/>
  <c r="AO260" i="4"/>
  <c r="AO259" i="4" s="1"/>
  <c r="AN260" i="4"/>
  <c r="AN259" i="4" s="1"/>
  <c r="AM260" i="4"/>
  <c r="AM259" i="4" s="1"/>
  <c r="AL260" i="4"/>
  <c r="AL259" i="4" s="1"/>
  <c r="AK260" i="4"/>
  <c r="AK259" i="4" s="1"/>
  <c r="AJ260" i="4"/>
  <c r="AJ259" i="4" s="1"/>
  <c r="AI260" i="4"/>
  <c r="AI259" i="4" s="1"/>
  <c r="AH260" i="4"/>
  <c r="AH259" i="4" s="1"/>
  <c r="AG260" i="4"/>
  <c r="AG259" i="4" s="1"/>
  <c r="AF260" i="4"/>
  <c r="AF259" i="4" s="1"/>
  <c r="AE260" i="4"/>
  <c r="AE259" i="4" s="1"/>
  <c r="AD260" i="4"/>
  <c r="AD259" i="4" s="1"/>
  <c r="AC260" i="4"/>
  <c r="AC259" i="4" s="1"/>
  <c r="AB260" i="4"/>
  <c r="AB259" i="4" s="1"/>
  <c r="AA260" i="4"/>
  <c r="AA259" i="4" s="1"/>
  <c r="Z260" i="4"/>
  <c r="Z259" i="4" s="1"/>
  <c r="Y260" i="4"/>
  <c r="Y259" i="4" s="1"/>
  <c r="X260" i="4"/>
  <c r="X259" i="4" s="1"/>
  <c r="W260" i="4"/>
  <c r="W259" i="4" s="1"/>
  <c r="V260" i="4"/>
  <c r="V259" i="4" s="1"/>
  <c r="U260" i="4"/>
  <c r="U259" i="4" s="1"/>
  <c r="T260" i="4"/>
  <c r="T259" i="4" s="1"/>
  <c r="S260" i="4"/>
  <c r="S259" i="4" s="1"/>
  <c r="R260" i="4"/>
  <c r="R259" i="4" s="1"/>
  <c r="Q260" i="4"/>
  <c r="Q259" i="4" s="1"/>
  <c r="P260" i="4"/>
  <c r="P259" i="4" s="1"/>
  <c r="O260" i="4"/>
  <c r="O259" i="4" s="1"/>
  <c r="N260" i="4"/>
  <c r="N259" i="4" s="1"/>
  <c r="M260" i="4"/>
  <c r="M259" i="4" s="1"/>
  <c r="L260" i="4"/>
  <c r="L259" i="4" s="1"/>
  <c r="K260" i="4"/>
  <c r="K259" i="4" s="1"/>
  <c r="J260" i="4"/>
  <c r="J259" i="4" s="1"/>
  <c r="I260" i="4"/>
  <c r="I259" i="4" s="1"/>
  <c r="H260" i="4"/>
  <c r="H259" i="4" s="1"/>
  <c r="G260" i="4"/>
  <c r="G259" i="4" s="1"/>
  <c r="F260" i="4"/>
  <c r="F259" i="4" s="1"/>
  <c r="E260" i="4"/>
  <c r="E259" i="4" s="1"/>
  <c r="AU258" i="4"/>
  <c r="AT258" i="4"/>
  <c r="AS258" i="4"/>
  <c r="AQ258" i="4"/>
  <c r="AP258" i="4"/>
  <c r="AO258" i="4"/>
  <c r="AN258" i="4"/>
  <c r="AM258" i="4"/>
  <c r="AL258" i="4"/>
  <c r="AK258" i="4"/>
  <c r="AJ258" i="4"/>
  <c r="AI258" i="4"/>
  <c r="AH258" i="4"/>
  <c r="AG258" i="4"/>
  <c r="AF258" i="4"/>
  <c r="AE258" i="4"/>
  <c r="AD258" i="4"/>
  <c r="AC258" i="4"/>
  <c r="AB258" i="4"/>
  <c r="AA258" i="4"/>
  <c r="Z258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AU257" i="4"/>
  <c r="AT257" i="4"/>
  <c r="AS257" i="4"/>
  <c r="AQ257" i="4"/>
  <c r="AP257" i="4"/>
  <c r="AO257" i="4"/>
  <c r="AN257" i="4"/>
  <c r="AM257" i="4"/>
  <c r="AL257" i="4"/>
  <c r="AK257" i="4"/>
  <c r="AJ257" i="4"/>
  <c r="AI257" i="4"/>
  <c r="AH257" i="4"/>
  <c r="AG257" i="4"/>
  <c r="AF257" i="4"/>
  <c r="AE257" i="4"/>
  <c r="AD257" i="4"/>
  <c r="AC257" i="4"/>
  <c r="AB257" i="4"/>
  <c r="AA257" i="4"/>
  <c r="Z257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AU256" i="4"/>
  <c r="AT256" i="4"/>
  <c r="AS256" i="4"/>
  <c r="AQ256" i="4"/>
  <c r="AP256" i="4"/>
  <c r="AO256" i="4"/>
  <c r="AN256" i="4"/>
  <c r="AM256" i="4"/>
  <c r="AL256" i="4"/>
  <c r="AK256" i="4"/>
  <c r="AJ256" i="4"/>
  <c r="AI256" i="4"/>
  <c r="AH256" i="4"/>
  <c r="AG256" i="4"/>
  <c r="AF256" i="4"/>
  <c r="AE256" i="4"/>
  <c r="AD256" i="4"/>
  <c r="AC256" i="4"/>
  <c r="AB256" i="4"/>
  <c r="AA256" i="4"/>
  <c r="Z256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AU255" i="4"/>
  <c r="AT255" i="4"/>
  <c r="AS255" i="4"/>
  <c r="AQ255" i="4"/>
  <c r="AP255" i="4"/>
  <c r="AO255" i="4"/>
  <c r="AN255" i="4"/>
  <c r="AM255" i="4"/>
  <c r="AL255" i="4"/>
  <c r="AK255" i="4"/>
  <c r="AJ255" i="4"/>
  <c r="AI255" i="4"/>
  <c r="AH255" i="4"/>
  <c r="AG255" i="4"/>
  <c r="AF255" i="4"/>
  <c r="AE255" i="4"/>
  <c r="AD255" i="4"/>
  <c r="AC255" i="4"/>
  <c r="AB255" i="4"/>
  <c r="AA255" i="4"/>
  <c r="Z255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AU254" i="4"/>
  <c r="AT254" i="4"/>
  <c r="AS254" i="4"/>
  <c r="AQ254" i="4"/>
  <c r="AP254" i="4"/>
  <c r="AO254" i="4"/>
  <c r="AN254" i="4"/>
  <c r="AM254" i="4"/>
  <c r="AL254" i="4"/>
  <c r="AK254" i="4"/>
  <c r="AJ254" i="4"/>
  <c r="AI254" i="4"/>
  <c r="AH254" i="4"/>
  <c r="AG254" i="4"/>
  <c r="AF254" i="4"/>
  <c r="AE254" i="4"/>
  <c r="AD254" i="4"/>
  <c r="AC254" i="4"/>
  <c r="AB254" i="4"/>
  <c r="AA254" i="4"/>
  <c r="Z254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AU252" i="4"/>
  <c r="AU251" i="4" s="1"/>
  <c r="AT252" i="4"/>
  <c r="AT251" i="4" s="1"/>
  <c r="AS252" i="4"/>
  <c r="AS251" i="4" s="1"/>
  <c r="AR252" i="4"/>
  <c r="AR251" i="4" s="1"/>
  <c r="AQ252" i="4"/>
  <c r="AQ251" i="4" s="1"/>
  <c r="AP252" i="4"/>
  <c r="AP251" i="4" s="1"/>
  <c r="AO252" i="4"/>
  <c r="AO251" i="4" s="1"/>
  <c r="AN252" i="4"/>
  <c r="AN251" i="4" s="1"/>
  <c r="AM252" i="4"/>
  <c r="AM251" i="4" s="1"/>
  <c r="AL252" i="4"/>
  <c r="AL251" i="4" s="1"/>
  <c r="AK252" i="4"/>
  <c r="AK251" i="4" s="1"/>
  <c r="AJ252" i="4"/>
  <c r="AJ251" i="4" s="1"/>
  <c r="AI252" i="4"/>
  <c r="AI251" i="4" s="1"/>
  <c r="AH252" i="4"/>
  <c r="AH251" i="4" s="1"/>
  <c r="AG252" i="4"/>
  <c r="AG251" i="4" s="1"/>
  <c r="AF252" i="4"/>
  <c r="AF251" i="4" s="1"/>
  <c r="AE252" i="4"/>
  <c r="AE251" i="4" s="1"/>
  <c r="AD252" i="4"/>
  <c r="AD251" i="4" s="1"/>
  <c r="AC252" i="4"/>
  <c r="AC251" i="4" s="1"/>
  <c r="AB252" i="4"/>
  <c r="AB251" i="4" s="1"/>
  <c r="AA252" i="4"/>
  <c r="AA251" i="4" s="1"/>
  <c r="Z252" i="4"/>
  <c r="Z251" i="4" s="1"/>
  <c r="Y252" i="4"/>
  <c r="Y251" i="4" s="1"/>
  <c r="X252" i="4"/>
  <c r="X251" i="4" s="1"/>
  <c r="W252" i="4"/>
  <c r="W251" i="4" s="1"/>
  <c r="V252" i="4"/>
  <c r="V251" i="4" s="1"/>
  <c r="U252" i="4"/>
  <c r="U251" i="4" s="1"/>
  <c r="T252" i="4"/>
  <c r="T251" i="4" s="1"/>
  <c r="S252" i="4"/>
  <c r="S251" i="4" s="1"/>
  <c r="R252" i="4"/>
  <c r="R251" i="4" s="1"/>
  <c r="Q252" i="4"/>
  <c r="Q251" i="4" s="1"/>
  <c r="P252" i="4"/>
  <c r="P251" i="4" s="1"/>
  <c r="O252" i="4"/>
  <c r="O251" i="4" s="1"/>
  <c r="N252" i="4"/>
  <c r="N251" i="4" s="1"/>
  <c r="M252" i="4"/>
  <c r="M251" i="4" s="1"/>
  <c r="L252" i="4"/>
  <c r="L251" i="4" s="1"/>
  <c r="K252" i="4"/>
  <c r="K251" i="4" s="1"/>
  <c r="J252" i="4"/>
  <c r="J251" i="4" s="1"/>
  <c r="I252" i="4"/>
  <c r="I251" i="4" s="1"/>
  <c r="H252" i="4"/>
  <c r="H251" i="4" s="1"/>
  <c r="G252" i="4"/>
  <c r="G251" i="4" s="1"/>
  <c r="F252" i="4"/>
  <c r="F251" i="4" s="1"/>
  <c r="E252" i="4"/>
  <c r="E251" i="4" s="1"/>
  <c r="AU250" i="4"/>
  <c r="AT250" i="4"/>
  <c r="AS250" i="4"/>
  <c r="AR250" i="4"/>
  <c r="AQ250" i="4"/>
  <c r="AP250" i="4"/>
  <c r="AO250" i="4"/>
  <c r="AN250" i="4"/>
  <c r="AM250" i="4"/>
  <c r="AL250" i="4"/>
  <c r="AK250" i="4"/>
  <c r="AJ250" i="4"/>
  <c r="AI250" i="4"/>
  <c r="AH250" i="4"/>
  <c r="AG250" i="4"/>
  <c r="AF250" i="4"/>
  <c r="AE250" i="4"/>
  <c r="AD250" i="4"/>
  <c r="AC250" i="4"/>
  <c r="AB250" i="4"/>
  <c r="AA250" i="4"/>
  <c r="Z250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AU249" i="4"/>
  <c r="AT249" i="4"/>
  <c r="AS249" i="4"/>
  <c r="AR249" i="4"/>
  <c r="AQ249" i="4"/>
  <c r="AP249" i="4"/>
  <c r="AO249" i="4"/>
  <c r="AN249" i="4"/>
  <c r="AM249" i="4"/>
  <c r="AL249" i="4"/>
  <c r="AK249" i="4"/>
  <c r="AJ249" i="4"/>
  <c r="AI249" i="4"/>
  <c r="AH249" i="4"/>
  <c r="AG249" i="4"/>
  <c r="AF249" i="4"/>
  <c r="AE249" i="4"/>
  <c r="AD249" i="4"/>
  <c r="AC249" i="4"/>
  <c r="AB249" i="4"/>
  <c r="AA249" i="4"/>
  <c r="Z249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AU248" i="4"/>
  <c r="AT248" i="4"/>
  <c r="AS248" i="4"/>
  <c r="AR248" i="4"/>
  <c r="AQ248" i="4"/>
  <c r="AP248" i="4"/>
  <c r="AO248" i="4"/>
  <c r="AN248" i="4"/>
  <c r="AM248" i="4"/>
  <c r="AL248" i="4"/>
  <c r="AK248" i="4"/>
  <c r="AJ248" i="4"/>
  <c r="AI248" i="4"/>
  <c r="AH248" i="4"/>
  <c r="AG248" i="4"/>
  <c r="AF248" i="4"/>
  <c r="AE248" i="4"/>
  <c r="AD248" i="4"/>
  <c r="AC248" i="4"/>
  <c r="AB248" i="4"/>
  <c r="AA248" i="4"/>
  <c r="Z248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AU247" i="4"/>
  <c r="AT247" i="4"/>
  <c r="AS247" i="4"/>
  <c r="AR247" i="4"/>
  <c r="AQ247" i="4"/>
  <c r="AP247" i="4"/>
  <c r="AO247" i="4"/>
  <c r="AN247" i="4"/>
  <c r="AM247" i="4"/>
  <c r="AL247" i="4"/>
  <c r="AK247" i="4"/>
  <c r="AJ247" i="4"/>
  <c r="AI247" i="4"/>
  <c r="AH247" i="4"/>
  <c r="AG247" i="4"/>
  <c r="AF247" i="4"/>
  <c r="AE247" i="4"/>
  <c r="AD247" i="4"/>
  <c r="AC247" i="4"/>
  <c r="AB247" i="4"/>
  <c r="AA247" i="4"/>
  <c r="Z247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AU246" i="4"/>
  <c r="AT246" i="4"/>
  <c r="AS246" i="4"/>
  <c r="AR246" i="4"/>
  <c r="AQ246" i="4"/>
  <c r="AP246" i="4"/>
  <c r="AO246" i="4"/>
  <c r="AN246" i="4"/>
  <c r="AM246" i="4"/>
  <c r="AL246" i="4"/>
  <c r="AK246" i="4"/>
  <c r="AJ246" i="4"/>
  <c r="AI246" i="4"/>
  <c r="AH246" i="4"/>
  <c r="AG246" i="4"/>
  <c r="AF246" i="4"/>
  <c r="AE246" i="4"/>
  <c r="AD246" i="4"/>
  <c r="AC246" i="4"/>
  <c r="AB246" i="4"/>
  <c r="AA246" i="4"/>
  <c r="Z246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AU245" i="4"/>
  <c r="AT245" i="4"/>
  <c r="AS245" i="4"/>
  <c r="AR245" i="4"/>
  <c r="AQ245" i="4"/>
  <c r="AP245" i="4"/>
  <c r="AO245" i="4"/>
  <c r="AN245" i="4"/>
  <c r="AM245" i="4"/>
  <c r="AL245" i="4"/>
  <c r="AK245" i="4"/>
  <c r="AJ245" i="4"/>
  <c r="AI245" i="4"/>
  <c r="AH245" i="4"/>
  <c r="AG245" i="4"/>
  <c r="AF245" i="4"/>
  <c r="AE245" i="4"/>
  <c r="AD245" i="4"/>
  <c r="AC245" i="4"/>
  <c r="AB245" i="4"/>
  <c r="AA245" i="4"/>
  <c r="Z245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AU244" i="4"/>
  <c r="AT244" i="4"/>
  <c r="AS244" i="4"/>
  <c r="AR244" i="4"/>
  <c r="AQ244" i="4"/>
  <c r="AP244" i="4"/>
  <c r="AO244" i="4"/>
  <c r="AN244" i="4"/>
  <c r="AM244" i="4"/>
  <c r="AL244" i="4"/>
  <c r="AK244" i="4"/>
  <c r="AJ244" i="4"/>
  <c r="AI244" i="4"/>
  <c r="AH244" i="4"/>
  <c r="AG244" i="4"/>
  <c r="AF244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AU243" i="4"/>
  <c r="AT243" i="4"/>
  <c r="AS243" i="4"/>
  <c r="AR243" i="4"/>
  <c r="AQ243" i="4"/>
  <c r="AP243" i="4"/>
  <c r="AO243" i="4"/>
  <c r="AN243" i="4"/>
  <c r="AM243" i="4"/>
  <c r="AL243" i="4"/>
  <c r="AK243" i="4"/>
  <c r="AJ243" i="4"/>
  <c r="AI243" i="4"/>
  <c r="AH243" i="4"/>
  <c r="AG243" i="4"/>
  <c r="AF243" i="4"/>
  <c r="AE243" i="4"/>
  <c r="AD243" i="4"/>
  <c r="AC243" i="4"/>
  <c r="AB243" i="4"/>
  <c r="AA243" i="4"/>
  <c r="Z243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AU242" i="4"/>
  <c r="AT242" i="4"/>
  <c r="AS242" i="4"/>
  <c r="AR242" i="4"/>
  <c r="AQ242" i="4"/>
  <c r="AP242" i="4"/>
  <c r="AO242" i="4"/>
  <c r="AN242" i="4"/>
  <c r="AM242" i="4"/>
  <c r="AL242" i="4"/>
  <c r="AK242" i="4"/>
  <c r="AJ242" i="4"/>
  <c r="AI242" i="4"/>
  <c r="AH242" i="4"/>
  <c r="AG242" i="4"/>
  <c r="AF242" i="4"/>
  <c r="AE242" i="4"/>
  <c r="AD242" i="4"/>
  <c r="AC242" i="4"/>
  <c r="AB242" i="4"/>
  <c r="AA242" i="4"/>
  <c r="Z242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AU241" i="4"/>
  <c r="AT241" i="4"/>
  <c r="AS241" i="4"/>
  <c r="AR241" i="4"/>
  <c r="AQ241" i="4"/>
  <c r="AP241" i="4"/>
  <c r="AO241" i="4"/>
  <c r="AN241" i="4"/>
  <c r="AM241" i="4"/>
  <c r="AL241" i="4"/>
  <c r="AK241" i="4"/>
  <c r="AJ241" i="4"/>
  <c r="AI241" i="4"/>
  <c r="AH241" i="4"/>
  <c r="AG241" i="4"/>
  <c r="AF241" i="4"/>
  <c r="AE241" i="4"/>
  <c r="AD241" i="4"/>
  <c r="AC241" i="4"/>
  <c r="AB241" i="4"/>
  <c r="AA241" i="4"/>
  <c r="Z241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AU239" i="4"/>
  <c r="AT239" i="4"/>
  <c r="AS239" i="4"/>
  <c r="AR239" i="4"/>
  <c r="AQ239" i="4"/>
  <c r="AP239" i="4"/>
  <c r="AO239" i="4"/>
  <c r="AN239" i="4"/>
  <c r="AM239" i="4"/>
  <c r="AL239" i="4"/>
  <c r="AK239" i="4"/>
  <c r="AJ239" i="4"/>
  <c r="AI239" i="4"/>
  <c r="AH239" i="4"/>
  <c r="AG239" i="4"/>
  <c r="AF239" i="4"/>
  <c r="AE239" i="4"/>
  <c r="AD239" i="4"/>
  <c r="AC239" i="4"/>
  <c r="AB239" i="4"/>
  <c r="AA239" i="4"/>
  <c r="Z239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AU238" i="4"/>
  <c r="AT238" i="4"/>
  <c r="AS238" i="4"/>
  <c r="AR238" i="4"/>
  <c r="AQ238" i="4"/>
  <c r="AP238" i="4"/>
  <c r="AO238" i="4"/>
  <c r="AN238" i="4"/>
  <c r="AM238" i="4"/>
  <c r="AL238" i="4"/>
  <c r="AK238" i="4"/>
  <c r="AJ238" i="4"/>
  <c r="AI238" i="4"/>
  <c r="AH238" i="4"/>
  <c r="AG238" i="4"/>
  <c r="AF238" i="4"/>
  <c r="AE238" i="4"/>
  <c r="AD238" i="4"/>
  <c r="AC238" i="4"/>
  <c r="AB238" i="4"/>
  <c r="AA238" i="4"/>
  <c r="Z238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AU236" i="4"/>
  <c r="AT236" i="4"/>
  <c r="AS236" i="4"/>
  <c r="AR236" i="4"/>
  <c r="AQ236" i="4"/>
  <c r="AP236" i="4"/>
  <c r="AO236" i="4"/>
  <c r="AN236" i="4"/>
  <c r="AM236" i="4"/>
  <c r="AL236" i="4"/>
  <c r="AK236" i="4"/>
  <c r="AJ236" i="4"/>
  <c r="AI236" i="4"/>
  <c r="AH236" i="4"/>
  <c r="AG236" i="4"/>
  <c r="AF236" i="4"/>
  <c r="AE236" i="4"/>
  <c r="AD236" i="4"/>
  <c r="AC236" i="4"/>
  <c r="AB236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AU235" i="4"/>
  <c r="AT235" i="4"/>
  <c r="AS235" i="4"/>
  <c r="AR235" i="4"/>
  <c r="AQ235" i="4"/>
  <c r="AP235" i="4"/>
  <c r="AO235" i="4"/>
  <c r="AN235" i="4"/>
  <c r="AM235" i="4"/>
  <c r="AL235" i="4"/>
  <c r="AK235" i="4"/>
  <c r="AJ235" i="4"/>
  <c r="AI235" i="4"/>
  <c r="AH235" i="4"/>
  <c r="AG235" i="4"/>
  <c r="AF235" i="4"/>
  <c r="AE235" i="4"/>
  <c r="AD235" i="4"/>
  <c r="AC235" i="4"/>
  <c r="AB235" i="4"/>
  <c r="AA235" i="4"/>
  <c r="Z235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AU233" i="4"/>
  <c r="AT233" i="4"/>
  <c r="AS233" i="4"/>
  <c r="AR233" i="4"/>
  <c r="AQ233" i="4"/>
  <c r="AP233" i="4"/>
  <c r="AO233" i="4"/>
  <c r="AN233" i="4"/>
  <c r="AM233" i="4"/>
  <c r="AL233" i="4"/>
  <c r="AK233" i="4"/>
  <c r="AJ233" i="4"/>
  <c r="AI233" i="4"/>
  <c r="AH233" i="4"/>
  <c r="AG233" i="4"/>
  <c r="AF233" i="4"/>
  <c r="AE233" i="4"/>
  <c r="AD233" i="4"/>
  <c r="AC233" i="4"/>
  <c r="AB233" i="4"/>
  <c r="AA233" i="4"/>
  <c r="Z233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AU232" i="4"/>
  <c r="AT232" i="4"/>
  <c r="AS232" i="4"/>
  <c r="AR232" i="4"/>
  <c r="AQ232" i="4"/>
  <c r="AP232" i="4"/>
  <c r="AO232" i="4"/>
  <c r="AN232" i="4"/>
  <c r="AM232" i="4"/>
  <c r="AL232" i="4"/>
  <c r="AK232" i="4"/>
  <c r="AJ232" i="4"/>
  <c r="AI232" i="4"/>
  <c r="AH232" i="4"/>
  <c r="AG232" i="4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AU230" i="4"/>
  <c r="AU229" i="4" s="1"/>
  <c r="AT230" i="4"/>
  <c r="AT229" i="4" s="1"/>
  <c r="AS230" i="4"/>
  <c r="AS229" i="4" s="1"/>
  <c r="AR230" i="4"/>
  <c r="AR229" i="4" s="1"/>
  <c r="AQ230" i="4"/>
  <c r="AQ229" i="4" s="1"/>
  <c r="AP230" i="4"/>
  <c r="AP229" i="4" s="1"/>
  <c r="AO230" i="4"/>
  <c r="AO229" i="4" s="1"/>
  <c r="AN230" i="4"/>
  <c r="AN229" i="4" s="1"/>
  <c r="AM230" i="4"/>
  <c r="AM229" i="4" s="1"/>
  <c r="AL230" i="4"/>
  <c r="AL229" i="4" s="1"/>
  <c r="AK230" i="4"/>
  <c r="AK229" i="4" s="1"/>
  <c r="AJ230" i="4"/>
  <c r="AJ229" i="4" s="1"/>
  <c r="AI230" i="4"/>
  <c r="AI229" i="4" s="1"/>
  <c r="AH230" i="4"/>
  <c r="AH229" i="4" s="1"/>
  <c r="AG230" i="4"/>
  <c r="AG229" i="4" s="1"/>
  <c r="AF230" i="4"/>
  <c r="AF229" i="4" s="1"/>
  <c r="AE230" i="4"/>
  <c r="AE229" i="4" s="1"/>
  <c r="AD230" i="4"/>
  <c r="AD229" i="4" s="1"/>
  <c r="AC230" i="4"/>
  <c r="AC229" i="4" s="1"/>
  <c r="AB230" i="4"/>
  <c r="AB229" i="4" s="1"/>
  <c r="AA230" i="4"/>
  <c r="AA229" i="4" s="1"/>
  <c r="Z230" i="4"/>
  <c r="Z229" i="4" s="1"/>
  <c r="Y230" i="4"/>
  <c r="Y229" i="4" s="1"/>
  <c r="X230" i="4"/>
  <c r="X229" i="4" s="1"/>
  <c r="W230" i="4"/>
  <c r="W229" i="4" s="1"/>
  <c r="V230" i="4"/>
  <c r="V229" i="4" s="1"/>
  <c r="U230" i="4"/>
  <c r="U229" i="4" s="1"/>
  <c r="T230" i="4"/>
  <c r="T229" i="4" s="1"/>
  <c r="S230" i="4"/>
  <c r="S229" i="4" s="1"/>
  <c r="R230" i="4"/>
  <c r="R229" i="4" s="1"/>
  <c r="Q230" i="4"/>
  <c r="Q229" i="4" s="1"/>
  <c r="P230" i="4"/>
  <c r="P229" i="4" s="1"/>
  <c r="O230" i="4"/>
  <c r="O229" i="4" s="1"/>
  <c r="N230" i="4"/>
  <c r="N229" i="4" s="1"/>
  <c r="M230" i="4"/>
  <c r="M229" i="4" s="1"/>
  <c r="L230" i="4"/>
  <c r="L229" i="4" s="1"/>
  <c r="K230" i="4"/>
  <c r="K229" i="4" s="1"/>
  <c r="J230" i="4"/>
  <c r="J229" i="4" s="1"/>
  <c r="I230" i="4"/>
  <c r="I229" i="4" s="1"/>
  <c r="H230" i="4"/>
  <c r="H229" i="4" s="1"/>
  <c r="G230" i="4"/>
  <c r="G229" i="4" s="1"/>
  <c r="F230" i="4"/>
  <c r="F229" i="4" s="1"/>
  <c r="E230" i="4"/>
  <c r="E229" i="4" s="1"/>
  <c r="AU228" i="4"/>
  <c r="AU227" i="4" s="1"/>
  <c r="AT228" i="4"/>
  <c r="AT227" i="4" s="1"/>
  <c r="AS228" i="4"/>
  <c r="AS227" i="4" s="1"/>
  <c r="AR228" i="4"/>
  <c r="AR227" i="4" s="1"/>
  <c r="AQ228" i="4"/>
  <c r="AQ227" i="4" s="1"/>
  <c r="AP228" i="4"/>
  <c r="AP227" i="4" s="1"/>
  <c r="AO228" i="4"/>
  <c r="AO227" i="4" s="1"/>
  <c r="AN228" i="4"/>
  <c r="AN227" i="4" s="1"/>
  <c r="AM228" i="4"/>
  <c r="AM227" i="4" s="1"/>
  <c r="AL228" i="4"/>
  <c r="AL227" i="4" s="1"/>
  <c r="AK228" i="4"/>
  <c r="AK227" i="4" s="1"/>
  <c r="AJ228" i="4"/>
  <c r="AJ227" i="4" s="1"/>
  <c r="AI228" i="4"/>
  <c r="AI227" i="4" s="1"/>
  <c r="AH228" i="4"/>
  <c r="AH227" i="4" s="1"/>
  <c r="AG228" i="4"/>
  <c r="AG227" i="4" s="1"/>
  <c r="AF228" i="4"/>
  <c r="AF227" i="4" s="1"/>
  <c r="AE228" i="4"/>
  <c r="AE227" i="4" s="1"/>
  <c r="AD228" i="4"/>
  <c r="AD227" i="4" s="1"/>
  <c r="AC228" i="4"/>
  <c r="AC227" i="4" s="1"/>
  <c r="AB228" i="4"/>
  <c r="AB227" i="4" s="1"/>
  <c r="AA228" i="4"/>
  <c r="AA227" i="4" s="1"/>
  <c r="Z228" i="4"/>
  <c r="Z227" i="4" s="1"/>
  <c r="Y228" i="4"/>
  <c r="Y227" i="4" s="1"/>
  <c r="X228" i="4"/>
  <c r="X227" i="4" s="1"/>
  <c r="W228" i="4"/>
  <c r="W227" i="4" s="1"/>
  <c r="V228" i="4"/>
  <c r="V227" i="4" s="1"/>
  <c r="U228" i="4"/>
  <c r="U227" i="4" s="1"/>
  <c r="T228" i="4"/>
  <c r="T227" i="4" s="1"/>
  <c r="S228" i="4"/>
  <c r="S227" i="4" s="1"/>
  <c r="R228" i="4"/>
  <c r="R227" i="4" s="1"/>
  <c r="Q228" i="4"/>
  <c r="Q227" i="4" s="1"/>
  <c r="P228" i="4"/>
  <c r="P227" i="4" s="1"/>
  <c r="O228" i="4"/>
  <c r="O227" i="4" s="1"/>
  <c r="N228" i="4"/>
  <c r="N227" i="4" s="1"/>
  <c r="M228" i="4"/>
  <c r="M227" i="4" s="1"/>
  <c r="L228" i="4"/>
  <c r="L227" i="4" s="1"/>
  <c r="K228" i="4"/>
  <c r="K227" i="4" s="1"/>
  <c r="J228" i="4"/>
  <c r="J227" i="4" s="1"/>
  <c r="I228" i="4"/>
  <c r="I227" i="4" s="1"/>
  <c r="H228" i="4"/>
  <c r="H227" i="4" s="1"/>
  <c r="G228" i="4"/>
  <c r="G227" i="4" s="1"/>
  <c r="F228" i="4"/>
  <c r="F227" i="4" s="1"/>
  <c r="E228" i="4"/>
  <c r="E227" i="4" s="1"/>
  <c r="AU226" i="4"/>
  <c r="AT226" i="4"/>
  <c r="AS226" i="4"/>
  <c r="AR226" i="4"/>
  <c r="AQ226" i="4"/>
  <c r="AP226" i="4"/>
  <c r="AO226" i="4"/>
  <c r="AN226" i="4"/>
  <c r="AM226" i="4"/>
  <c r="AL226" i="4"/>
  <c r="AK226" i="4"/>
  <c r="AJ226" i="4"/>
  <c r="AI226" i="4"/>
  <c r="AH226" i="4"/>
  <c r="AG226" i="4"/>
  <c r="AF226" i="4"/>
  <c r="AE226" i="4"/>
  <c r="AD226" i="4"/>
  <c r="AC226" i="4"/>
  <c r="AA226" i="4"/>
  <c r="Z226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G226" i="4"/>
  <c r="F226" i="4"/>
  <c r="E226" i="4"/>
  <c r="AU225" i="4"/>
  <c r="AT225" i="4"/>
  <c r="AS225" i="4"/>
  <c r="AR225" i="4"/>
  <c r="AQ225" i="4"/>
  <c r="AP225" i="4"/>
  <c r="AO225" i="4"/>
  <c r="AN225" i="4"/>
  <c r="AM225" i="4"/>
  <c r="AL225" i="4"/>
  <c r="AK225" i="4"/>
  <c r="AJ225" i="4"/>
  <c r="AI225" i="4"/>
  <c r="AH225" i="4"/>
  <c r="AG225" i="4"/>
  <c r="AF225" i="4"/>
  <c r="AE225" i="4"/>
  <c r="AD225" i="4"/>
  <c r="AC225" i="4"/>
  <c r="AA225" i="4"/>
  <c r="Z225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G225" i="4"/>
  <c r="F225" i="4"/>
  <c r="E225" i="4"/>
  <c r="AU224" i="4"/>
  <c r="AT224" i="4"/>
  <c r="AS224" i="4"/>
  <c r="AR224" i="4"/>
  <c r="AQ224" i="4"/>
  <c r="AP224" i="4"/>
  <c r="AO224" i="4"/>
  <c r="AN224" i="4"/>
  <c r="AM224" i="4"/>
  <c r="AL224" i="4"/>
  <c r="AK224" i="4"/>
  <c r="AJ224" i="4"/>
  <c r="AI224" i="4"/>
  <c r="AH224" i="4"/>
  <c r="AG224" i="4"/>
  <c r="AF224" i="4"/>
  <c r="AE224" i="4"/>
  <c r="AD224" i="4"/>
  <c r="AC224" i="4"/>
  <c r="AA224" i="4"/>
  <c r="Z224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AU223" i="4"/>
  <c r="AT223" i="4"/>
  <c r="AS223" i="4"/>
  <c r="AR223" i="4"/>
  <c r="AQ223" i="4"/>
  <c r="AP223" i="4"/>
  <c r="AO223" i="4"/>
  <c r="AN223" i="4"/>
  <c r="AM223" i="4"/>
  <c r="AL223" i="4"/>
  <c r="AK223" i="4"/>
  <c r="AJ223" i="4"/>
  <c r="AI223" i="4"/>
  <c r="AH223" i="4"/>
  <c r="AG223" i="4"/>
  <c r="AF223" i="4"/>
  <c r="AE223" i="4"/>
  <c r="AD223" i="4"/>
  <c r="AC223" i="4"/>
  <c r="AA223" i="4"/>
  <c r="Z223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AU222" i="4"/>
  <c r="AT222" i="4"/>
  <c r="AS222" i="4"/>
  <c r="AR222" i="4"/>
  <c r="AQ222" i="4"/>
  <c r="AP222" i="4"/>
  <c r="AO222" i="4"/>
  <c r="AN222" i="4"/>
  <c r="AM222" i="4"/>
  <c r="AL222" i="4"/>
  <c r="AK222" i="4"/>
  <c r="AJ222" i="4"/>
  <c r="AI222" i="4"/>
  <c r="AH222" i="4"/>
  <c r="AG222" i="4"/>
  <c r="AF222" i="4"/>
  <c r="AE222" i="4"/>
  <c r="AD222" i="4"/>
  <c r="AC222" i="4"/>
  <c r="AB222" i="4"/>
  <c r="AA222" i="4"/>
  <c r="Z222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AU221" i="4"/>
  <c r="AT221" i="4"/>
  <c r="AS221" i="4"/>
  <c r="AR221" i="4"/>
  <c r="AQ221" i="4"/>
  <c r="AP221" i="4"/>
  <c r="AO221" i="4"/>
  <c r="AN221" i="4"/>
  <c r="AM221" i="4"/>
  <c r="AL221" i="4"/>
  <c r="AK221" i="4"/>
  <c r="AJ221" i="4"/>
  <c r="AI221" i="4"/>
  <c r="AH221" i="4"/>
  <c r="AG221" i="4"/>
  <c r="AF221" i="4"/>
  <c r="AE221" i="4"/>
  <c r="AD221" i="4"/>
  <c r="AC221" i="4"/>
  <c r="AA221" i="4"/>
  <c r="Z221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AU220" i="4"/>
  <c r="AT220" i="4"/>
  <c r="AS220" i="4"/>
  <c r="AR220" i="4"/>
  <c r="AQ220" i="4"/>
  <c r="AP220" i="4"/>
  <c r="AO220" i="4"/>
  <c r="AN220" i="4"/>
  <c r="AM220" i="4"/>
  <c r="AL220" i="4"/>
  <c r="AK220" i="4"/>
  <c r="AJ220" i="4"/>
  <c r="AI220" i="4"/>
  <c r="AH220" i="4"/>
  <c r="AG220" i="4"/>
  <c r="AF220" i="4"/>
  <c r="AE220" i="4"/>
  <c r="AD220" i="4"/>
  <c r="AC220" i="4"/>
  <c r="AA220" i="4"/>
  <c r="Z220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AU219" i="4"/>
  <c r="AT219" i="4"/>
  <c r="AS219" i="4"/>
  <c r="AR219" i="4"/>
  <c r="AQ219" i="4"/>
  <c r="AP219" i="4"/>
  <c r="AO219" i="4"/>
  <c r="AN219" i="4"/>
  <c r="AM219" i="4"/>
  <c r="AL219" i="4"/>
  <c r="AK219" i="4"/>
  <c r="AJ219" i="4"/>
  <c r="AI219" i="4"/>
  <c r="AH219" i="4"/>
  <c r="AG219" i="4"/>
  <c r="AF219" i="4"/>
  <c r="AE219" i="4"/>
  <c r="AD219" i="4"/>
  <c r="AC219" i="4"/>
  <c r="AA219" i="4"/>
  <c r="Z219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AU218" i="4"/>
  <c r="AT218" i="4"/>
  <c r="AS218" i="4"/>
  <c r="AR218" i="4"/>
  <c r="AQ218" i="4"/>
  <c r="AP218" i="4"/>
  <c r="AO218" i="4"/>
  <c r="AN218" i="4"/>
  <c r="AM218" i="4"/>
  <c r="AL218" i="4"/>
  <c r="AK218" i="4"/>
  <c r="AJ218" i="4"/>
  <c r="AI218" i="4"/>
  <c r="AH218" i="4"/>
  <c r="AG218" i="4"/>
  <c r="AF218" i="4"/>
  <c r="AE218" i="4"/>
  <c r="AD218" i="4"/>
  <c r="AC218" i="4"/>
  <c r="AA218" i="4"/>
  <c r="Z218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AU217" i="4"/>
  <c r="AT217" i="4"/>
  <c r="AS217" i="4"/>
  <c r="AR217" i="4"/>
  <c r="AQ217" i="4"/>
  <c r="AP217" i="4"/>
  <c r="AO217" i="4"/>
  <c r="AN217" i="4"/>
  <c r="AM217" i="4"/>
  <c r="AL217" i="4"/>
  <c r="AK217" i="4"/>
  <c r="AJ217" i="4"/>
  <c r="AI217" i="4"/>
  <c r="AH217" i="4"/>
  <c r="AG217" i="4"/>
  <c r="AF217" i="4"/>
  <c r="AE217" i="4"/>
  <c r="AD217" i="4"/>
  <c r="AC217" i="4"/>
  <c r="AA217" i="4"/>
  <c r="Z217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AU216" i="4"/>
  <c r="AT216" i="4"/>
  <c r="AS216" i="4"/>
  <c r="AR216" i="4"/>
  <c r="AQ216" i="4"/>
  <c r="AP216" i="4"/>
  <c r="AO216" i="4"/>
  <c r="AN216" i="4"/>
  <c r="AM216" i="4"/>
  <c r="AL216" i="4"/>
  <c r="AK216" i="4"/>
  <c r="AJ216" i="4"/>
  <c r="AI216" i="4"/>
  <c r="AH216" i="4"/>
  <c r="AG216" i="4"/>
  <c r="AF216" i="4"/>
  <c r="AE216" i="4"/>
  <c r="AD216" i="4"/>
  <c r="AC216" i="4"/>
  <c r="AB216" i="4"/>
  <c r="AA216" i="4"/>
  <c r="Z216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AU215" i="4"/>
  <c r="AT215" i="4"/>
  <c r="AS215" i="4"/>
  <c r="AR215" i="4"/>
  <c r="AQ215" i="4"/>
  <c r="AP215" i="4"/>
  <c r="AO215" i="4"/>
  <c r="AN215" i="4"/>
  <c r="AM215" i="4"/>
  <c r="AL215" i="4"/>
  <c r="AK215" i="4"/>
  <c r="AJ215" i="4"/>
  <c r="AI215" i="4"/>
  <c r="AH215" i="4"/>
  <c r="AG215" i="4"/>
  <c r="AF215" i="4"/>
  <c r="AE215" i="4"/>
  <c r="AD215" i="4"/>
  <c r="AC215" i="4"/>
  <c r="AA215" i="4"/>
  <c r="Z215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AU214" i="4"/>
  <c r="AT214" i="4"/>
  <c r="AS214" i="4"/>
  <c r="AR214" i="4"/>
  <c r="AQ214" i="4"/>
  <c r="AP214" i="4"/>
  <c r="AO214" i="4"/>
  <c r="AN214" i="4"/>
  <c r="AM214" i="4"/>
  <c r="AL214" i="4"/>
  <c r="AK214" i="4"/>
  <c r="AJ214" i="4"/>
  <c r="AI214" i="4"/>
  <c r="AH214" i="4"/>
  <c r="AG214" i="4"/>
  <c r="AF214" i="4"/>
  <c r="AE214" i="4"/>
  <c r="AD214" i="4"/>
  <c r="AC214" i="4"/>
  <c r="AB214" i="4"/>
  <c r="AA214" i="4"/>
  <c r="Z214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AU213" i="4"/>
  <c r="AT213" i="4"/>
  <c r="AS213" i="4"/>
  <c r="AR213" i="4"/>
  <c r="AQ213" i="4"/>
  <c r="AP213" i="4"/>
  <c r="AO213" i="4"/>
  <c r="AN213" i="4"/>
  <c r="AM213" i="4"/>
  <c r="AL213" i="4"/>
  <c r="AK213" i="4"/>
  <c r="AJ213" i="4"/>
  <c r="AI213" i="4"/>
  <c r="AH213" i="4"/>
  <c r="AG213" i="4"/>
  <c r="AF213" i="4"/>
  <c r="AE213" i="4"/>
  <c r="AD213" i="4"/>
  <c r="AC213" i="4"/>
  <c r="AB213" i="4"/>
  <c r="AA213" i="4"/>
  <c r="Z213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AU212" i="4"/>
  <c r="AT212" i="4"/>
  <c r="AS212" i="4"/>
  <c r="AR212" i="4"/>
  <c r="AQ212" i="4"/>
  <c r="AP212" i="4"/>
  <c r="AO212" i="4"/>
  <c r="AN212" i="4"/>
  <c r="AM212" i="4"/>
  <c r="AL212" i="4"/>
  <c r="AK212" i="4"/>
  <c r="AJ212" i="4"/>
  <c r="AI212" i="4"/>
  <c r="AH212" i="4"/>
  <c r="AG212" i="4"/>
  <c r="AF212" i="4"/>
  <c r="AE212" i="4"/>
  <c r="AD212" i="4"/>
  <c r="AC212" i="4"/>
  <c r="AA212" i="4"/>
  <c r="Z212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AU211" i="4"/>
  <c r="AT211" i="4"/>
  <c r="AS211" i="4"/>
  <c r="AR211" i="4"/>
  <c r="AQ211" i="4"/>
  <c r="AP211" i="4"/>
  <c r="AO211" i="4"/>
  <c r="AN211" i="4"/>
  <c r="AM211" i="4"/>
  <c r="AL211" i="4"/>
  <c r="AK211" i="4"/>
  <c r="AJ211" i="4"/>
  <c r="AI211" i="4"/>
  <c r="AH211" i="4"/>
  <c r="AG211" i="4"/>
  <c r="AF211" i="4"/>
  <c r="AE211" i="4"/>
  <c r="AD211" i="4"/>
  <c r="AC211" i="4"/>
  <c r="AB211" i="4"/>
  <c r="AA211" i="4"/>
  <c r="Z211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AU210" i="4"/>
  <c r="AT210" i="4"/>
  <c r="AS210" i="4"/>
  <c r="AQ210" i="4"/>
  <c r="AP210" i="4"/>
  <c r="AO210" i="4"/>
  <c r="AN210" i="4"/>
  <c r="AM210" i="4"/>
  <c r="AL210" i="4"/>
  <c r="AK210" i="4"/>
  <c r="AJ210" i="4"/>
  <c r="AI210" i="4"/>
  <c r="AH210" i="4"/>
  <c r="AG210" i="4"/>
  <c r="AF210" i="4"/>
  <c r="AE210" i="4"/>
  <c r="AD210" i="4"/>
  <c r="AC210" i="4"/>
  <c r="AB210" i="4"/>
  <c r="AA210" i="4"/>
  <c r="Z210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G210" i="4"/>
  <c r="F210" i="4"/>
  <c r="E210" i="4"/>
  <c r="AU208" i="4"/>
  <c r="AT208" i="4"/>
  <c r="AS208" i="4"/>
  <c r="AR208" i="4"/>
  <c r="AQ208" i="4"/>
  <c r="AP208" i="4"/>
  <c r="AO208" i="4"/>
  <c r="AN208" i="4"/>
  <c r="AM208" i="4"/>
  <c r="AL208" i="4"/>
  <c r="AK208" i="4"/>
  <c r="AJ208" i="4"/>
  <c r="AI208" i="4"/>
  <c r="AH208" i="4"/>
  <c r="AG208" i="4"/>
  <c r="AF208" i="4"/>
  <c r="AE208" i="4"/>
  <c r="AD208" i="4"/>
  <c r="AC208" i="4"/>
  <c r="AB208" i="4"/>
  <c r="AA208" i="4"/>
  <c r="Z208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AU206" i="4"/>
  <c r="AT206" i="4"/>
  <c r="AS206" i="4"/>
  <c r="AR206" i="4"/>
  <c r="AQ206" i="4"/>
  <c r="AP206" i="4"/>
  <c r="AO206" i="4"/>
  <c r="AN206" i="4"/>
  <c r="AM206" i="4"/>
  <c r="AL206" i="4"/>
  <c r="AK206" i="4"/>
  <c r="AJ206" i="4"/>
  <c r="AI206" i="4"/>
  <c r="AH206" i="4"/>
  <c r="AG206" i="4"/>
  <c r="AF206" i="4"/>
  <c r="AE206" i="4"/>
  <c r="AD206" i="4"/>
  <c r="AC206" i="4"/>
  <c r="AB206" i="4"/>
  <c r="AA206" i="4"/>
  <c r="Z206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AU205" i="4"/>
  <c r="AT205" i="4"/>
  <c r="AS205" i="4"/>
  <c r="AR205" i="4"/>
  <c r="AQ205" i="4"/>
  <c r="AP205" i="4"/>
  <c r="AO205" i="4"/>
  <c r="AN205" i="4"/>
  <c r="AM205" i="4"/>
  <c r="AL205" i="4"/>
  <c r="AK205" i="4"/>
  <c r="AJ205" i="4"/>
  <c r="AI205" i="4"/>
  <c r="AH205" i="4"/>
  <c r="AG205" i="4"/>
  <c r="AF205" i="4"/>
  <c r="AE205" i="4"/>
  <c r="AD205" i="4"/>
  <c r="AC205" i="4"/>
  <c r="AB205" i="4"/>
  <c r="AA205" i="4"/>
  <c r="Z205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AU204" i="4"/>
  <c r="AT204" i="4"/>
  <c r="AS204" i="4"/>
  <c r="AR204" i="4"/>
  <c r="AQ204" i="4"/>
  <c r="AP204" i="4"/>
  <c r="AO204" i="4"/>
  <c r="AN204" i="4"/>
  <c r="AM204" i="4"/>
  <c r="AL204" i="4"/>
  <c r="AK204" i="4"/>
  <c r="AJ204" i="4"/>
  <c r="AI204" i="4"/>
  <c r="AH204" i="4"/>
  <c r="AG204" i="4"/>
  <c r="AF204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AU202" i="4"/>
  <c r="AU201" i="4" s="1"/>
  <c r="AT202" i="4"/>
  <c r="AT201" i="4" s="1"/>
  <c r="AS202" i="4"/>
  <c r="AS201" i="4" s="1"/>
  <c r="AR202" i="4"/>
  <c r="AR201" i="4" s="1"/>
  <c r="AQ202" i="4"/>
  <c r="AQ201" i="4" s="1"/>
  <c r="AP202" i="4"/>
  <c r="AP201" i="4" s="1"/>
  <c r="AO202" i="4"/>
  <c r="AO201" i="4" s="1"/>
  <c r="AN202" i="4"/>
  <c r="AN201" i="4" s="1"/>
  <c r="AM202" i="4"/>
  <c r="AM201" i="4" s="1"/>
  <c r="AL202" i="4"/>
  <c r="AL201" i="4" s="1"/>
  <c r="AK202" i="4"/>
  <c r="AK201" i="4" s="1"/>
  <c r="AJ202" i="4"/>
  <c r="AJ201" i="4" s="1"/>
  <c r="AI202" i="4"/>
  <c r="AI201" i="4" s="1"/>
  <c r="AH202" i="4"/>
  <c r="AH201" i="4" s="1"/>
  <c r="AG202" i="4"/>
  <c r="AG201" i="4" s="1"/>
  <c r="AF202" i="4"/>
  <c r="AF201" i="4" s="1"/>
  <c r="AE202" i="4"/>
  <c r="AE201" i="4" s="1"/>
  <c r="AD202" i="4"/>
  <c r="AD201" i="4" s="1"/>
  <c r="AC202" i="4"/>
  <c r="AC201" i="4" s="1"/>
  <c r="AB202" i="4"/>
  <c r="AB201" i="4" s="1"/>
  <c r="AA202" i="4"/>
  <c r="AA201" i="4" s="1"/>
  <c r="Z202" i="4"/>
  <c r="Z201" i="4" s="1"/>
  <c r="Y202" i="4"/>
  <c r="Y201" i="4" s="1"/>
  <c r="X202" i="4"/>
  <c r="X201" i="4" s="1"/>
  <c r="W202" i="4"/>
  <c r="W201" i="4" s="1"/>
  <c r="V202" i="4"/>
  <c r="V201" i="4" s="1"/>
  <c r="U202" i="4"/>
  <c r="U201" i="4" s="1"/>
  <c r="T202" i="4"/>
  <c r="T201" i="4" s="1"/>
  <c r="S202" i="4"/>
  <c r="S201" i="4" s="1"/>
  <c r="R202" i="4"/>
  <c r="R201" i="4" s="1"/>
  <c r="Q202" i="4"/>
  <c r="Q201" i="4" s="1"/>
  <c r="P202" i="4"/>
  <c r="P201" i="4" s="1"/>
  <c r="O202" i="4"/>
  <c r="O201" i="4" s="1"/>
  <c r="N202" i="4"/>
  <c r="N201" i="4" s="1"/>
  <c r="M202" i="4"/>
  <c r="M201" i="4" s="1"/>
  <c r="L202" i="4"/>
  <c r="L201" i="4" s="1"/>
  <c r="K202" i="4"/>
  <c r="K201" i="4" s="1"/>
  <c r="J202" i="4"/>
  <c r="J201" i="4" s="1"/>
  <c r="I202" i="4"/>
  <c r="I201" i="4" s="1"/>
  <c r="H202" i="4"/>
  <c r="H201" i="4" s="1"/>
  <c r="G202" i="4"/>
  <c r="G201" i="4" s="1"/>
  <c r="F202" i="4"/>
  <c r="F201" i="4" s="1"/>
  <c r="E202" i="4"/>
  <c r="E201" i="4" s="1"/>
  <c r="AU200" i="4"/>
  <c r="AT200" i="4"/>
  <c r="AS200" i="4"/>
  <c r="AR200" i="4"/>
  <c r="AQ200" i="4"/>
  <c r="AP200" i="4"/>
  <c r="AO200" i="4"/>
  <c r="AN200" i="4"/>
  <c r="AM200" i="4"/>
  <c r="AL200" i="4"/>
  <c r="AK200" i="4"/>
  <c r="AJ200" i="4"/>
  <c r="AI200" i="4"/>
  <c r="AH200" i="4"/>
  <c r="AG200" i="4"/>
  <c r="AF200" i="4"/>
  <c r="AE200" i="4"/>
  <c r="AD200" i="4"/>
  <c r="AC200" i="4"/>
  <c r="AB200" i="4"/>
  <c r="AA200" i="4"/>
  <c r="Z200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AU199" i="4"/>
  <c r="AT199" i="4"/>
  <c r="AS199" i="4"/>
  <c r="AR199" i="4"/>
  <c r="AQ199" i="4"/>
  <c r="AP199" i="4"/>
  <c r="AO199" i="4"/>
  <c r="AN199" i="4"/>
  <c r="AM199" i="4"/>
  <c r="AL199" i="4"/>
  <c r="AK199" i="4"/>
  <c r="AJ199" i="4"/>
  <c r="AI199" i="4"/>
  <c r="AH199" i="4"/>
  <c r="AG199" i="4"/>
  <c r="AF199" i="4"/>
  <c r="AE199" i="4"/>
  <c r="AD199" i="4"/>
  <c r="AC199" i="4"/>
  <c r="AB199" i="4"/>
  <c r="AA199" i="4"/>
  <c r="Z199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AU198" i="4"/>
  <c r="AT198" i="4"/>
  <c r="AS198" i="4"/>
  <c r="AR198" i="4"/>
  <c r="AQ198" i="4"/>
  <c r="AP198" i="4"/>
  <c r="AO198" i="4"/>
  <c r="AN198" i="4"/>
  <c r="AM198" i="4"/>
  <c r="AL198" i="4"/>
  <c r="AK198" i="4"/>
  <c r="AJ198" i="4"/>
  <c r="AI198" i="4"/>
  <c r="AH198" i="4"/>
  <c r="AG198" i="4"/>
  <c r="AF198" i="4"/>
  <c r="AE198" i="4"/>
  <c r="AD198" i="4"/>
  <c r="AC198" i="4"/>
  <c r="AB198" i="4"/>
  <c r="AA198" i="4"/>
  <c r="Z198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AU196" i="4"/>
  <c r="AT196" i="4"/>
  <c r="AS196" i="4"/>
  <c r="AR196" i="4"/>
  <c r="AQ196" i="4"/>
  <c r="AP196" i="4"/>
  <c r="AO196" i="4"/>
  <c r="AN196" i="4"/>
  <c r="AM196" i="4"/>
  <c r="AL196" i="4"/>
  <c r="AK196" i="4"/>
  <c r="AJ196" i="4"/>
  <c r="AI196" i="4"/>
  <c r="AH196" i="4"/>
  <c r="AG196" i="4"/>
  <c r="AF196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AU195" i="4"/>
  <c r="AT195" i="4"/>
  <c r="AS195" i="4"/>
  <c r="AR195" i="4"/>
  <c r="AQ195" i="4"/>
  <c r="AP195" i="4"/>
  <c r="AO195" i="4"/>
  <c r="AN195" i="4"/>
  <c r="AM195" i="4"/>
  <c r="AL195" i="4"/>
  <c r="AK195" i="4"/>
  <c r="AJ195" i="4"/>
  <c r="AI195" i="4"/>
  <c r="AH195" i="4"/>
  <c r="AG195" i="4"/>
  <c r="AF195" i="4"/>
  <c r="AE195" i="4"/>
  <c r="AD195" i="4"/>
  <c r="AC195" i="4"/>
  <c r="AB195" i="4"/>
  <c r="AA195" i="4"/>
  <c r="Z195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AU194" i="4"/>
  <c r="AT194" i="4"/>
  <c r="AS194" i="4"/>
  <c r="AR194" i="4"/>
  <c r="AQ194" i="4"/>
  <c r="AP194" i="4"/>
  <c r="AO194" i="4"/>
  <c r="AN194" i="4"/>
  <c r="AM194" i="4"/>
  <c r="AL194" i="4"/>
  <c r="AK194" i="4"/>
  <c r="AJ194" i="4"/>
  <c r="AI194" i="4"/>
  <c r="AH194" i="4"/>
  <c r="AG194" i="4"/>
  <c r="AF194" i="4"/>
  <c r="AE194" i="4"/>
  <c r="AD194" i="4"/>
  <c r="AC194" i="4"/>
  <c r="AB194" i="4"/>
  <c r="AA194" i="4"/>
  <c r="Z194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AU193" i="4"/>
  <c r="AT193" i="4"/>
  <c r="AS193" i="4"/>
  <c r="AR193" i="4"/>
  <c r="AQ193" i="4"/>
  <c r="AP193" i="4"/>
  <c r="AO193" i="4"/>
  <c r="AN193" i="4"/>
  <c r="AM193" i="4"/>
  <c r="AL193" i="4"/>
  <c r="AK193" i="4"/>
  <c r="AJ193" i="4"/>
  <c r="AI193" i="4"/>
  <c r="AH193" i="4"/>
  <c r="AG193" i="4"/>
  <c r="AF193" i="4"/>
  <c r="AE193" i="4"/>
  <c r="AD193" i="4"/>
  <c r="AC193" i="4"/>
  <c r="AB193" i="4"/>
  <c r="AA193" i="4"/>
  <c r="Z193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AU191" i="4"/>
  <c r="AT191" i="4"/>
  <c r="AS191" i="4"/>
  <c r="AR191" i="4"/>
  <c r="AQ191" i="4"/>
  <c r="AP191" i="4"/>
  <c r="AO191" i="4"/>
  <c r="AN191" i="4"/>
  <c r="AM191" i="4"/>
  <c r="AL191" i="4"/>
  <c r="AK191" i="4"/>
  <c r="AJ191" i="4"/>
  <c r="AI191" i="4"/>
  <c r="AH191" i="4"/>
  <c r="AG191" i="4"/>
  <c r="AF191" i="4"/>
  <c r="AE191" i="4"/>
  <c r="AD191" i="4"/>
  <c r="AC191" i="4"/>
  <c r="AB191" i="4"/>
  <c r="AA191" i="4"/>
  <c r="Z191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AU190" i="4"/>
  <c r="AT190" i="4"/>
  <c r="AS190" i="4"/>
  <c r="AR190" i="4"/>
  <c r="AQ190" i="4"/>
  <c r="AP190" i="4"/>
  <c r="AO190" i="4"/>
  <c r="AN190" i="4"/>
  <c r="AM190" i="4"/>
  <c r="AL190" i="4"/>
  <c r="AK190" i="4"/>
  <c r="AJ190" i="4"/>
  <c r="AI190" i="4"/>
  <c r="AH190" i="4"/>
  <c r="AG190" i="4"/>
  <c r="AF190" i="4"/>
  <c r="AE190" i="4"/>
  <c r="AD190" i="4"/>
  <c r="AC190" i="4"/>
  <c r="AB190" i="4"/>
  <c r="AA190" i="4"/>
  <c r="Z190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AU189" i="4"/>
  <c r="AT189" i="4"/>
  <c r="AS189" i="4"/>
  <c r="AR189" i="4"/>
  <c r="AQ189" i="4"/>
  <c r="AP189" i="4"/>
  <c r="AO189" i="4"/>
  <c r="AN189" i="4"/>
  <c r="AM189" i="4"/>
  <c r="AL189" i="4"/>
  <c r="AK189" i="4"/>
  <c r="AJ189" i="4"/>
  <c r="AI189" i="4"/>
  <c r="AH189" i="4"/>
  <c r="AG189" i="4"/>
  <c r="AF189" i="4"/>
  <c r="AE189" i="4"/>
  <c r="AD189" i="4"/>
  <c r="AC189" i="4"/>
  <c r="AB189" i="4"/>
  <c r="AA189" i="4"/>
  <c r="Z189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AU188" i="4"/>
  <c r="AT188" i="4"/>
  <c r="AS188" i="4"/>
  <c r="AR188" i="4"/>
  <c r="AQ188" i="4"/>
  <c r="AP188" i="4"/>
  <c r="AO188" i="4"/>
  <c r="AN188" i="4"/>
  <c r="AM188" i="4"/>
  <c r="AL188" i="4"/>
  <c r="AK188" i="4"/>
  <c r="AJ188" i="4"/>
  <c r="AI188" i="4"/>
  <c r="AH188" i="4"/>
  <c r="AG188" i="4"/>
  <c r="AF188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AU187" i="4"/>
  <c r="AT187" i="4"/>
  <c r="AS187" i="4"/>
  <c r="AR187" i="4"/>
  <c r="AQ187" i="4"/>
  <c r="AP187" i="4"/>
  <c r="AO187" i="4"/>
  <c r="AN187" i="4"/>
  <c r="AM187" i="4"/>
  <c r="AL187" i="4"/>
  <c r="AK187" i="4"/>
  <c r="AJ187" i="4"/>
  <c r="AI187" i="4"/>
  <c r="AH187" i="4"/>
  <c r="AG187" i="4"/>
  <c r="AF187" i="4"/>
  <c r="AE187" i="4"/>
  <c r="AD187" i="4"/>
  <c r="AC187" i="4"/>
  <c r="AB187" i="4"/>
  <c r="AA187" i="4"/>
  <c r="Z187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AU186" i="4"/>
  <c r="AT186" i="4"/>
  <c r="AS186" i="4"/>
  <c r="AR186" i="4"/>
  <c r="AQ186" i="4"/>
  <c r="AP186" i="4"/>
  <c r="AO186" i="4"/>
  <c r="AN186" i="4"/>
  <c r="AM186" i="4"/>
  <c r="AL186" i="4"/>
  <c r="AK186" i="4"/>
  <c r="AJ186" i="4"/>
  <c r="AI186" i="4"/>
  <c r="AH186" i="4"/>
  <c r="AG186" i="4"/>
  <c r="AF186" i="4"/>
  <c r="AE186" i="4"/>
  <c r="AD186" i="4"/>
  <c r="AC186" i="4"/>
  <c r="AB186" i="4"/>
  <c r="AA186" i="4"/>
  <c r="Z186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AU185" i="4"/>
  <c r="AT185" i="4"/>
  <c r="AS185" i="4"/>
  <c r="AR185" i="4"/>
  <c r="AQ185" i="4"/>
  <c r="AP185" i="4"/>
  <c r="AO185" i="4"/>
  <c r="AN185" i="4"/>
  <c r="AM185" i="4"/>
  <c r="AL185" i="4"/>
  <c r="AK185" i="4"/>
  <c r="AJ185" i="4"/>
  <c r="AI185" i="4"/>
  <c r="AH185" i="4"/>
  <c r="AG185" i="4"/>
  <c r="AF185" i="4"/>
  <c r="AE185" i="4"/>
  <c r="AD185" i="4"/>
  <c r="AC185" i="4"/>
  <c r="AB185" i="4"/>
  <c r="AA185" i="4"/>
  <c r="Z185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70" i="4"/>
  <c r="D250" i="4" s="1"/>
  <c r="D169" i="4"/>
  <c r="D249" i="4" s="1"/>
  <c r="D168" i="4"/>
  <c r="D248" i="4" s="1"/>
  <c r="D167" i="4"/>
  <c r="D247" i="4" s="1"/>
  <c r="D166" i="4"/>
  <c r="D246" i="4" s="1"/>
  <c r="D165" i="4"/>
  <c r="D245" i="4" s="1"/>
  <c r="D164" i="4"/>
  <c r="D244" i="4" s="1"/>
  <c r="D163" i="4"/>
  <c r="D243" i="4" s="1"/>
  <c r="D162" i="4"/>
  <c r="D161" i="4"/>
  <c r="D241" i="4" s="1"/>
  <c r="AU160" i="4"/>
  <c r="AT160" i="4"/>
  <c r="AS160" i="4"/>
  <c r="AR160" i="4"/>
  <c r="AQ160" i="4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59" i="4"/>
  <c r="D191" i="4" s="1"/>
  <c r="D158" i="4"/>
  <c r="D190" i="4" s="1"/>
  <c r="D157" i="4"/>
  <c r="D189" i="4" s="1"/>
  <c r="D156" i="4"/>
  <c r="D188" i="4" s="1"/>
  <c r="D155" i="4"/>
  <c r="D187" i="4" s="1"/>
  <c r="D154" i="4"/>
  <c r="D186" i="4" s="1"/>
  <c r="D153" i="4"/>
  <c r="D185" i="4" s="1"/>
  <c r="AU152" i="4"/>
  <c r="AT152" i="4"/>
  <c r="AS152" i="4"/>
  <c r="AR152" i="4"/>
  <c r="AQ152" i="4"/>
  <c r="AP152" i="4"/>
  <c r="AO152" i="4"/>
  <c r="AN152" i="4"/>
  <c r="AM152" i="4"/>
  <c r="AL152" i="4"/>
  <c r="AK152" i="4"/>
  <c r="AJ152" i="4"/>
  <c r="AI152" i="4"/>
  <c r="AH152" i="4"/>
  <c r="AG152" i="4"/>
  <c r="AF152" i="4"/>
  <c r="AE152" i="4"/>
  <c r="AD152" i="4"/>
  <c r="AC152" i="4"/>
  <c r="AB152" i="4"/>
  <c r="AA152" i="4"/>
  <c r="Z152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0" i="4"/>
  <c r="D295" i="4" s="1"/>
  <c r="D294" i="4" s="1"/>
  <c r="AU149" i="4"/>
  <c r="AT149" i="4"/>
  <c r="AS149" i="4"/>
  <c r="AR149" i="4"/>
  <c r="AQ149" i="4"/>
  <c r="AP149" i="4"/>
  <c r="AO149" i="4"/>
  <c r="AN149" i="4"/>
  <c r="AM149" i="4"/>
  <c r="AL149" i="4"/>
  <c r="AK149" i="4"/>
  <c r="AJ149" i="4"/>
  <c r="AI149" i="4"/>
  <c r="AH149" i="4"/>
  <c r="AG149" i="4"/>
  <c r="AF149" i="4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8" i="4"/>
  <c r="D277" i="4" s="1"/>
  <c r="D147" i="4"/>
  <c r="D276" i="4" s="1"/>
  <c r="D146" i="4"/>
  <c r="D275" i="4" s="1"/>
  <c r="D145" i="4"/>
  <c r="D274" i="4" s="1"/>
  <c r="D144" i="4"/>
  <c r="D273" i="4" s="1"/>
  <c r="D143" i="4"/>
  <c r="AU142" i="4"/>
  <c r="AT142" i="4"/>
  <c r="AS142" i="4"/>
  <c r="AR142" i="4"/>
  <c r="AQ142" i="4"/>
  <c r="AP142" i="4"/>
  <c r="AO142" i="4"/>
  <c r="AN142" i="4"/>
  <c r="AM142" i="4"/>
  <c r="AL142" i="4"/>
  <c r="AK142" i="4"/>
  <c r="AJ142" i="4"/>
  <c r="AI142" i="4"/>
  <c r="AH142" i="4"/>
  <c r="AG142" i="4"/>
  <c r="AF142" i="4"/>
  <c r="AE142" i="4"/>
  <c r="AD142" i="4"/>
  <c r="AC142" i="4"/>
  <c r="AB142" i="4"/>
  <c r="AA142" i="4"/>
  <c r="Z142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1" i="4"/>
  <c r="D258" i="4" s="1"/>
  <c r="D140" i="4"/>
  <c r="D257" i="4" s="1"/>
  <c r="D139" i="4"/>
  <c r="D256" i="4" s="1"/>
  <c r="D138" i="4"/>
  <c r="D255" i="4" s="1"/>
  <c r="D137" i="4"/>
  <c r="D254" i="4" s="1"/>
  <c r="AU136" i="4"/>
  <c r="AT136" i="4"/>
  <c r="AS136" i="4"/>
  <c r="AR136" i="4"/>
  <c r="AQ136" i="4"/>
  <c r="AP136" i="4"/>
  <c r="AO136" i="4"/>
  <c r="AN136" i="4"/>
  <c r="AM136" i="4"/>
  <c r="AL136" i="4"/>
  <c r="AK136" i="4"/>
  <c r="AJ136" i="4"/>
  <c r="AI136" i="4"/>
  <c r="AH136" i="4"/>
  <c r="AG136" i="4"/>
  <c r="AF136" i="4"/>
  <c r="AE136" i="4"/>
  <c r="AD136" i="4"/>
  <c r="AC136" i="4"/>
  <c r="AB136" i="4"/>
  <c r="AA136" i="4"/>
  <c r="Z136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5" i="4"/>
  <c r="D236" i="4" s="1"/>
  <c r="D134" i="4"/>
  <c r="AU133" i="4"/>
  <c r="AT133" i="4"/>
  <c r="AS133" i="4"/>
  <c r="AR133" i="4"/>
  <c r="AQ133" i="4"/>
  <c r="AP133" i="4"/>
  <c r="AO133" i="4"/>
  <c r="AN133" i="4"/>
  <c r="AM133" i="4"/>
  <c r="AL133" i="4"/>
  <c r="AK133" i="4"/>
  <c r="AJ133" i="4"/>
  <c r="AI133" i="4"/>
  <c r="AH133" i="4"/>
  <c r="AG133" i="4"/>
  <c r="AF133" i="4"/>
  <c r="AE133" i="4"/>
  <c r="AD133" i="4"/>
  <c r="AC133" i="4"/>
  <c r="AB133" i="4"/>
  <c r="AA133" i="4"/>
  <c r="Z133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2" i="4"/>
  <c r="D233" i="4" s="1"/>
  <c r="D131" i="4"/>
  <c r="D232" i="4" s="1"/>
  <c r="AU130" i="4"/>
  <c r="AT130" i="4"/>
  <c r="AS130" i="4"/>
  <c r="AR130" i="4"/>
  <c r="AQ130" i="4"/>
  <c r="AP130" i="4"/>
  <c r="AO130" i="4"/>
  <c r="AN130" i="4"/>
  <c r="AM130" i="4"/>
  <c r="AL130" i="4"/>
  <c r="AK130" i="4"/>
  <c r="AJ130" i="4"/>
  <c r="AI130" i="4"/>
  <c r="AH130" i="4"/>
  <c r="AG130" i="4"/>
  <c r="AF130" i="4"/>
  <c r="AE130" i="4"/>
  <c r="AD130" i="4"/>
  <c r="AC130" i="4"/>
  <c r="AB130" i="4"/>
  <c r="AA130" i="4"/>
  <c r="Z130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29" i="4"/>
  <c r="AU128" i="4"/>
  <c r="AT128" i="4"/>
  <c r="AS128" i="4"/>
  <c r="AR128" i="4"/>
  <c r="AQ128" i="4"/>
  <c r="AP128" i="4"/>
  <c r="AO128" i="4"/>
  <c r="AN128" i="4"/>
  <c r="AM128" i="4"/>
  <c r="AL128" i="4"/>
  <c r="AK128" i="4"/>
  <c r="AJ128" i="4"/>
  <c r="AI128" i="4"/>
  <c r="AH128" i="4"/>
  <c r="AG128" i="4"/>
  <c r="AF128" i="4"/>
  <c r="AE128" i="4"/>
  <c r="AD128" i="4"/>
  <c r="AC128" i="4"/>
  <c r="AB128" i="4"/>
  <c r="AA128" i="4"/>
  <c r="Z128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7" i="4"/>
  <c r="D208" i="4" s="1"/>
  <c r="D126" i="4"/>
  <c r="D206" i="4" s="1"/>
  <c r="D125" i="4"/>
  <c r="D205" i="4" s="1"/>
  <c r="D124" i="4"/>
  <c r="AU123" i="4"/>
  <c r="AT123" i="4"/>
  <c r="AS123" i="4"/>
  <c r="AR123" i="4"/>
  <c r="AQ123" i="4"/>
  <c r="AP123" i="4"/>
  <c r="AO123" i="4"/>
  <c r="AN123" i="4"/>
  <c r="AM123" i="4"/>
  <c r="AL123" i="4"/>
  <c r="AK123" i="4"/>
  <c r="AJ123" i="4"/>
  <c r="AI123" i="4"/>
  <c r="AH123" i="4"/>
  <c r="AG123" i="4"/>
  <c r="AF123" i="4"/>
  <c r="AE123" i="4"/>
  <c r="AD123" i="4"/>
  <c r="AC123" i="4"/>
  <c r="AB123" i="4"/>
  <c r="AA123" i="4"/>
  <c r="Z123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2" i="4"/>
  <c r="AU121" i="4"/>
  <c r="AT121" i="4"/>
  <c r="AS121" i="4"/>
  <c r="AR121" i="4"/>
  <c r="AQ121" i="4"/>
  <c r="AP121" i="4"/>
  <c r="AO121" i="4"/>
  <c r="AN121" i="4"/>
  <c r="AM121" i="4"/>
  <c r="AL121" i="4"/>
  <c r="AK121" i="4"/>
  <c r="AJ121" i="4"/>
  <c r="AI121" i="4"/>
  <c r="AH121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0" i="4"/>
  <c r="D200" i="4" s="1"/>
  <c r="D119" i="4"/>
  <c r="D199" i="4" s="1"/>
  <c r="D118" i="4"/>
  <c r="AU117" i="4"/>
  <c r="AT117" i="4"/>
  <c r="AS117" i="4"/>
  <c r="AR117" i="4"/>
  <c r="AQ117" i="4"/>
  <c r="AP117" i="4"/>
  <c r="AO117" i="4"/>
  <c r="AN117" i="4"/>
  <c r="AM117" i="4"/>
  <c r="AL117" i="4"/>
  <c r="AK117" i="4"/>
  <c r="AJ117" i="4"/>
  <c r="AI117" i="4"/>
  <c r="AH117" i="4"/>
  <c r="AG117" i="4"/>
  <c r="AF117" i="4"/>
  <c r="AE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6" i="4"/>
  <c r="D196" i="4" s="1"/>
  <c r="D115" i="4"/>
  <c r="D195" i="4" s="1"/>
  <c r="D114" i="4"/>
  <c r="D194" i="4" s="1"/>
  <c r="D113" i="4"/>
  <c r="AU112" i="4"/>
  <c r="AT112" i="4"/>
  <c r="AS112" i="4"/>
  <c r="AR112" i="4"/>
  <c r="AQ112" i="4"/>
  <c r="AP112" i="4"/>
  <c r="AO112" i="4"/>
  <c r="AN112" i="4"/>
  <c r="AM112" i="4"/>
  <c r="AL112" i="4"/>
  <c r="AK112" i="4"/>
  <c r="AJ112" i="4"/>
  <c r="AI112" i="4"/>
  <c r="AH112" i="4"/>
  <c r="AG112" i="4"/>
  <c r="AF112" i="4"/>
  <c r="AE112" i="4"/>
  <c r="AD112" i="4"/>
  <c r="AC112" i="4"/>
  <c r="AB112" i="4"/>
  <c r="AA112" i="4"/>
  <c r="Z112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0" i="4"/>
  <c r="AU109" i="4"/>
  <c r="AT109" i="4"/>
  <c r="AS109" i="4"/>
  <c r="AR109" i="4"/>
  <c r="AQ109" i="4"/>
  <c r="AP109" i="4"/>
  <c r="AO109" i="4"/>
  <c r="AN109" i="4"/>
  <c r="AM109" i="4"/>
  <c r="AL109" i="4"/>
  <c r="AK109" i="4"/>
  <c r="AJ109" i="4"/>
  <c r="AI109" i="4"/>
  <c r="AH109" i="4"/>
  <c r="AG109" i="4"/>
  <c r="AF109" i="4"/>
  <c r="AE109" i="4"/>
  <c r="AD109" i="4"/>
  <c r="AC109" i="4"/>
  <c r="AB109" i="4"/>
  <c r="AA109" i="4"/>
  <c r="Z109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8" i="4"/>
  <c r="D252" i="4" s="1"/>
  <c r="D251" i="4" s="1"/>
  <c r="AU107" i="4"/>
  <c r="AT107" i="4"/>
  <c r="AS107" i="4"/>
  <c r="AR107" i="4"/>
  <c r="AQ107" i="4"/>
  <c r="AP107" i="4"/>
  <c r="AO107" i="4"/>
  <c r="AN107" i="4"/>
  <c r="AM107" i="4"/>
  <c r="AL107" i="4"/>
  <c r="AK107" i="4"/>
  <c r="AJ107" i="4"/>
  <c r="AI107" i="4"/>
  <c r="AH107" i="4"/>
  <c r="AG107" i="4"/>
  <c r="AF107" i="4"/>
  <c r="AE107" i="4"/>
  <c r="AD107" i="4"/>
  <c r="AC107" i="4"/>
  <c r="AB107" i="4"/>
  <c r="AA107" i="4"/>
  <c r="Z107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6" i="4"/>
  <c r="D270" i="4" s="1"/>
  <c r="D269" i="4" s="1"/>
  <c r="AU105" i="4"/>
  <c r="AT105" i="4"/>
  <c r="AS105" i="4"/>
  <c r="AR105" i="4"/>
  <c r="AQ105" i="4"/>
  <c r="AP105" i="4"/>
  <c r="AO105" i="4"/>
  <c r="AN105" i="4"/>
  <c r="AM105" i="4"/>
  <c r="AL105" i="4"/>
  <c r="AK105" i="4"/>
  <c r="AJ105" i="4"/>
  <c r="AI105" i="4"/>
  <c r="AH105" i="4"/>
  <c r="AG105" i="4"/>
  <c r="AF105" i="4"/>
  <c r="AE105" i="4"/>
  <c r="AD105" i="4"/>
  <c r="AC105" i="4"/>
  <c r="AB105" i="4"/>
  <c r="AA105" i="4"/>
  <c r="Z105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4" i="4"/>
  <c r="D268" i="4" s="1"/>
  <c r="D267" i="4" s="1"/>
  <c r="AU103" i="4"/>
  <c r="AT103" i="4"/>
  <c r="AS103" i="4"/>
  <c r="AR103" i="4"/>
  <c r="AQ103" i="4"/>
  <c r="AP103" i="4"/>
  <c r="AO103" i="4"/>
  <c r="AN103" i="4"/>
  <c r="AM103" i="4"/>
  <c r="AL103" i="4"/>
  <c r="AK103" i="4"/>
  <c r="AJ103" i="4"/>
  <c r="AI103" i="4"/>
  <c r="AH103" i="4"/>
  <c r="AG103" i="4"/>
  <c r="AF103" i="4"/>
  <c r="AE103" i="4"/>
  <c r="AD103" i="4"/>
  <c r="AC103" i="4"/>
  <c r="AB103" i="4"/>
  <c r="AA103" i="4"/>
  <c r="Z103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2" i="4"/>
  <c r="D266" i="4" s="1"/>
  <c r="D101" i="4"/>
  <c r="D265" i="4" s="1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99" i="4"/>
  <c r="D98" i="4"/>
  <c r="D262" i="4" s="1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6" i="4"/>
  <c r="D230" i="4" s="1"/>
  <c r="D229" i="4" s="1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AB226" i="4"/>
  <c r="D94" i="4"/>
  <c r="D226" i="4" s="1"/>
  <c r="AB225" i="4"/>
  <c r="D93" i="4"/>
  <c r="D225" i="4" s="1"/>
  <c r="AB224" i="4"/>
  <c r="D92" i="4"/>
  <c r="D224" i="4" s="1"/>
  <c r="D91" i="4"/>
  <c r="D223" i="4" s="1"/>
  <c r="D90" i="4"/>
  <c r="D222" i="4" s="1"/>
  <c r="AB221" i="4"/>
  <c r="AB220" i="4"/>
  <c r="D88" i="4"/>
  <c r="D220" i="4" s="1"/>
  <c r="AB218" i="4"/>
  <c r="D86" i="4"/>
  <c r="D218" i="4" s="1"/>
  <c r="AB217" i="4"/>
  <c r="D84" i="4"/>
  <c r="D216" i="4" s="1"/>
  <c r="D83" i="4"/>
  <c r="D215" i="4" s="1"/>
  <c r="D82" i="4"/>
  <c r="D214" i="4" s="1"/>
  <c r="D81" i="4"/>
  <c r="D213" i="4" s="1"/>
  <c r="D80" i="4"/>
  <c r="D212" i="4" s="1"/>
  <c r="D79" i="4"/>
  <c r="D211" i="4" s="1"/>
  <c r="H210" i="4"/>
  <c r="D78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G77" i="4"/>
  <c r="F77" i="4"/>
  <c r="E77" i="4"/>
  <c r="D74" i="4"/>
  <c r="D72" i="4"/>
  <c r="D314" i="4" s="1"/>
  <c r="D71" i="4"/>
  <c r="D313" i="4" s="1"/>
  <c r="D70" i="4"/>
  <c r="D312" i="4" s="1"/>
  <c r="D69" i="4"/>
  <c r="D311" i="4" s="1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7" i="4"/>
  <c r="D309" i="4" s="1"/>
  <c r="D66" i="4"/>
  <c r="D308" i="4" s="1"/>
  <c r="D65" i="4"/>
  <c r="D305" i="4" s="1"/>
  <c r="D64" i="4"/>
  <c r="D304" i="4" s="1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1" i="4"/>
  <c r="D292" i="4" s="1"/>
  <c r="D60" i="4"/>
  <c r="D291" i="4" s="1"/>
  <c r="D59" i="4"/>
  <c r="D290" i="4" s="1"/>
  <c r="D58" i="4"/>
  <c r="D289" i="4" s="1"/>
  <c r="D57" i="4"/>
  <c r="D288" i="4" s="1"/>
  <c r="D56" i="4"/>
  <c r="D287" i="4" s="1"/>
  <c r="D55" i="4"/>
  <c r="D286" i="4" s="1"/>
  <c r="D54" i="4"/>
  <c r="D285" i="4" s="1"/>
  <c r="D53" i="4"/>
  <c r="D284" i="4" s="1"/>
  <c r="D52" i="4"/>
  <c r="D51" i="4"/>
  <c r="D282" i="4" s="1"/>
  <c r="D50" i="4"/>
  <c r="D48" i="4"/>
  <c r="D322" i="4" s="1"/>
  <c r="D47" i="4"/>
  <c r="D321" i="4" s="1"/>
  <c r="D46" i="4"/>
  <c r="D320" i="4" s="1"/>
  <c r="D45" i="4"/>
  <c r="D319" i="4" s="1"/>
  <c r="D44" i="4"/>
  <c r="D318" i="4" s="1"/>
  <c r="D43" i="4"/>
  <c r="D317" i="4" s="1"/>
  <c r="D42" i="4"/>
  <c r="D316" i="4" s="1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39" i="4"/>
  <c r="D340" i="4" s="1"/>
  <c r="D38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6" i="4"/>
  <c r="D335" i="4" s="1"/>
  <c r="D35" i="4"/>
  <c r="D334" i="4" s="1"/>
  <c r="D34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2" i="4"/>
  <c r="D302" i="4" s="1"/>
  <c r="D31" i="4"/>
  <c r="D301" i="4" s="1"/>
  <c r="D30" i="4"/>
  <c r="D300" i="4" s="1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8" i="4"/>
  <c r="D343" i="4" s="1"/>
  <c r="D27" i="4"/>
  <c r="D342" i="4" s="1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5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3" i="4"/>
  <c r="D331" i="4" s="1"/>
  <c r="D22" i="4"/>
  <c r="D330" i="4" s="1"/>
  <c r="D21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19" i="4"/>
  <c r="D324" i="4" s="1"/>
  <c r="D323" i="4" s="1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7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5" i="4"/>
  <c r="D239" i="4" s="1"/>
  <c r="D14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2" i="4"/>
  <c r="D298" i="4" s="1"/>
  <c r="D297" i="4" s="1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326" i="4" l="1"/>
  <c r="D325" i="4" s="1"/>
  <c r="D73" i="4"/>
  <c r="Q40" i="4"/>
  <c r="J40" i="4"/>
  <c r="Z40" i="4"/>
  <c r="AP40" i="4"/>
  <c r="K40" i="4"/>
  <c r="AA40" i="4"/>
  <c r="AQ40" i="4"/>
  <c r="G40" i="4"/>
  <c r="W40" i="4"/>
  <c r="AM40" i="4"/>
  <c r="O40" i="4"/>
  <c r="AE40" i="4"/>
  <c r="AU40" i="4"/>
  <c r="F40" i="4"/>
  <c r="V40" i="4"/>
  <c r="AL40" i="4"/>
  <c r="N40" i="4"/>
  <c r="AD40" i="4"/>
  <c r="AT40" i="4"/>
  <c r="P40" i="4"/>
  <c r="AF40" i="4"/>
  <c r="AG40" i="4"/>
  <c r="R40" i="4"/>
  <c r="AH40" i="4"/>
  <c r="S40" i="4"/>
  <c r="AI40" i="4"/>
  <c r="T40" i="4"/>
  <c r="AJ40" i="4"/>
  <c r="E40" i="4"/>
  <c r="U40" i="4"/>
  <c r="AK40" i="4"/>
  <c r="H40" i="4"/>
  <c r="X40" i="4"/>
  <c r="AN40" i="4"/>
  <c r="I40" i="4"/>
  <c r="Y40" i="4"/>
  <c r="AO40" i="4"/>
  <c r="L40" i="4"/>
  <c r="AB40" i="4"/>
  <c r="AR40" i="4"/>
  <c r="M40" i="4"/>
  <c r="AC40" i="4"/>
  <c r="AS40" i="4"/>
  <c r="D49" i="4"/>
  <c r="D283" i="4"/>
  <c r="AS151" i="4"/>
  <c r="AC151" i="4"/>
  <c r="M151" i="4"/>
  <c r="D281" i="4"/>
  <c r="AE264" i="4"/>
  <c r="T261" i="4"/>
  <c r="K203" i="4"/>
  <c r="AA203" i="4"/>
  <c r="AQ203" i="4"/>
  <c r="O280" i="4"/>
  <c r="AE280" i="4"/>
  <c r="AU280" i="4"/>
  <c r="Z280" i="4"/>
  <c r="AP280" i="4"/>
  <c r="T341" i="4"/>
  <c r="D95" i="4"/>
  <c r="AN261" i="4"/>
  <c r="AA231" i="4"/>
  <c r="E234" i="4"/>
  <c r="U234" i="4"/>
  <c r="AK234" i="4"/>
  <c r="P280" i="4"/>
  <c r="AF280" i="4"/>
  <c r="Q280" i="4"/>
  <c r="AG280" i="4"/>
  <c r="R280" i="4"/>
  <c r="AH280" i="4"/>
  <c r="S280" i="4"/>
  <c r="AI280" i="4"/>
  <c r="T280" i="4"/>
  <c r="AJ280" i="4"/>
  <c r="X341" i="4"/>
  <c r="E280" i="4"/>
  <c r="U280" i="4"/>
  <c r="AK280" i="4"/>
  <c r="F280" i="4"/>
  <c r="V280" i="4"/>
  <c r="AL280" i="4"/>
  <c r="G280" i="4"/>
  <c r="W280" i="4"/>
  <c r="AM280" i="4"/>
  <c r="K341" i="4"/>
  <c r="AA341" i="4"/>
  <c r="H280" i="4"/>
  <c r="X280" i="4"/>
  <c r="AN280" i="4"/>
  <c r="R151" i="4"/>
  <c r="AH151" i="4"/>
  <c r="I280" i="4"/>
  <c r="Y280" i="4"/>
  <c r="AO280" i="4"/>
  <c r="J280" i="4"/>
  <c r="N280" i="4"/>
  <c r="AD280" i="4"/>
  <c r="AT280" i="4"/>
  <c r="S341" i="4"/>
  <c r="AI341" i="4"/>
  <c r="K280" i="4"/>
  <c r="AA280" i="4"/>
  <c r="AQ280" i="4"/>
  <c r="L280" i="4"/>
  <c r="AB280" i="4"/>
  <c r="AR280" i="4"/>
  <c r="AC303" i="4"/>
  <c r="M280" i="4"/>
  <c r="AC280" i="4"/>
  <c r="AS280" i="4"/>
  <c r="F261" i="4"/>
  <c r="E338" i="4"/>
  <c r="U338" i="4"/>
  <c r="F234" i="4"/>
  <c r="V234" i="4"/>
  <c r="AL234" i="4"/>
  <c r="AB192" i="4"/>
  <c r="H234" i="4"/>
  <c r="X234" i="4"/>
  <c r="AN234" i="4"/>
  <c r="R237" i="4"/>
  <c r="AH237" i="4"/>
  <c r="AQ261" i="4"/>
  <c r="T264" i="4"/>
  <c r="AJ264" i="4"/>
  <c r="AG151" i="4"/>
  <c r="H226" i="4"/>
  <c r="AK231" i="4"/>
  <c r="J151" i="4"/>
  <c r="Z151" i="4"/>
  <c r="AP151" i="4"/>
  <c r="AU338" i="4"/>
  <c r="AQ341" i="4"/>
  <c r="E151" i="4"/>
  <c r="U151" i="4"/>
  <c r="AK151" i="4"/>
  <c r="AC231" i="4"/>
  <c r="AS231" i="4"/>
  <c r="Q237" i="4"/>
  <c r="AG237" i="4"/>
  <c r="P264" i="4"/>
  <c r="AF264" i="4"/>
  <c r="Z271" i="4"/>
  <c r="J261" i="4"/>
  <c r="Z261" i="4"/>
  <c r="AP261" i="4"/>
  <c r="M234" i="4"/>
  <c r="AC234" i="4"/>
  <c r="AS234" i="4"/>
  <c r="G237" i="4"/>
  <c r="W237" i="4"/>
  <c r="AM237" i="4"/>
  <c r="L237" i="4"/>
  <c r="AB237" i="4"/>
  <c r="AR237" i="4"/>
  <c r="M261" i="4"/>
  <c r="AC261" i="4"/>
  <c r="AS261" i="4"/>
  <c r="R261" i="4"/>
  <c r="AH261" i="4"/>
  <c r="AB215" i="4"/>
  <c r="AI310" i="4"/>
  <c r="AB223" i="4"/>
  <c r="J341" i="4"/>
  <c r="H261" i="4"/>
  <c r="X261" i="4"/>
  <c r="Q264" i="4"/>
  <c r="AG264" i="4"/>
  <c r="N299" i="4"/>
  <c r="U192" i="4"/>
  <c r="AK192" i="4"/>
  <c r="Q231" i="4"/>
  <c r="AG231" i="4"/>
  <c r="AK237" i="4"/>
  <c r="I261" i="4"/>
  <c r="Y261" i="4"/>
  <c r="AO261" i="4"/>
  <c r="R264" i="4"/>
  <c r="AH264" i="4"/>
  <c r="J299" i="4"/>
  <c r="AP299" i="4"/>
  <c r="T231" i="4"/>
  <c r="AJ231" i="4"/>
  <c r="AT234" i="4"/>
  <c r="H237" i="4"/>
  <c r="X237" i="4"/>
  <c r="AN237" i="4"/>
  <c r="L261" i="4"/>
  <c r="AB261" i="4"/>
  <c r="AR261" i="4"/>
  <c r="W151" i="4"/>
  <c r="AM151" i="4"/>
  <c r="G231" i="4"/>
  <c r="W231" i="4"/>
  <c r="AM231" i="4"/>
  <c r="Q234" i="4"/>
  <c r="AG234" i="4"/>
  <c r="H264" i="4"/>
  <c r="X264" i="4"/>
  <c r="AN264" i="4"/>
  <c r="K151" i="4"/>
  <c r="AA151" i="4"/>
  <c r="AQ151" i="4"/>
  <c r="K197" i="4"/>
  <c r="I203" i="4"/>
  <c r="Y203" i="4"/>
  <c r="AO203" i="4"/>
  <c r="P261" i="4"/>
  <c r="AF261" i="4"/>
  <c r="L151" i="4"/>
  <c r="AB151" i="4"/>
  <c r="AR151" i="4"/>
  <c r="I310" i="4"/>
  <c r="Y310" i="4"/>
  <c r="AO310" i="4"/>
  <c r="AM76" i="4"/>
  <c r="T234" i="4"/>
  <c r="AJ234" i="4"/>
  <c r="P151" i="4"/>
  <c r="AF151" i="4"/>
  <c r="R231" i="4"/>
  <c r="AH231" i="4"/>
  <c r="G151" i="4"/>
  <c r="J253" i="4"/>
  <c r="AK338" i="4"/>
  <c r="I151" i="4"/>
  <c r="Y151" i="4"/>
  <c r="AO151" i="4"/>
  <c r="E192" i="4"/>
  <c r="I234" i="4"/>
  <c r="Y234" i="4"/>
  <c r="AO234" i="4"/>
  <c r="K253" i="4"/>
  <c r="F315" i="4"/>
  <c r="V315" i="4"/>
  <c r="AL315" i="4"/>
  <c r="N271" i="4"/>
  <c r="S310" i="4"/>
  <c r="AM315" i="4"/>
  <c r="I332" i="4"/>
  <c r="Y332" i="4"/>
  <c r="AO332" i="4"/>
  <c r="AS209" i="4"/>
  <c r="AO240" i="4"/>
  <c r="M253" i="4"/>
  <c r="AC253" i="4"/>
  <c r="AS253" i="4"/>
  <c r="AJ332" i="4"/>
  <c r="L234" i="4"/>
  <c r="AB234" i="4"/>
  <c r="AR234" i="4"/>
  <c r="AN253" i="4"/>
  <c r="N264" i="4"/>
  <c r="AD264" i="4"/>
  <c r="AT264" i="4"/>
  <c r="P271" i="4"/>
  <c r="AF271" i="4"/>
  <c r="AP271" i="4"/>
  <c r="J192" i="4"/>
  <c r="M237" i="4"/>
  <c r="F299" i="4"/>
  <c r="V299" i="4"/>
  <c r="AL299" i="4"/>
  <c r="AL264" i="4"/>
  <c r="G299" i="4"/>
  <c r="W299" i="4"/>
  <c r="AM299" i="4"/>
  <c r="Z303" i="4"/>
  <c r="G264" i="4"/>
  <c r="W264" i="4"/>
  <c r="AM264" i="4"/>
  <c r="M192" i="4"/>
  <c r="AC192" i="4"/>
  <c r="AS192" i="4"/>
  <c r="T151" i="4"/>
  <c r="AJ151" i="4"/>
  <c r="G197" i="4"/>
  <c r="W197" i="4"/>
  <c r="AM197" i="4"/>
  <c r="I341" i="4"/>
  <c r="Y341" i="4"/>
  <c r="AG203" i="4"/>
  <c r="P240" i="4"/>
  <c r="AF240" i="4"/>
  <c r="H151" i="4"/>
  <c r="X151" i="4"/>
  <c r="AN151" i="4"/>
  <c r="AG240" i="4"/>
  <c r="K261" i="4"/>
  <c r="AA261" i="4"/>
  <c r="L111" i="4"/>
  <c r="AB111" i="4"/>
  <c r="AR111" i="4"/>
  <c r="S111" i="4"/>
  <c r="AI111" i="4"/>
  <c r="X111" i="4"/>
  <c r="U184" i="4"/>
  <c r="AD197" i="4"/>
  <c r="AT197" i="4"/>
  <c r="N253" i="4"/>
  <c r="AT253" i="4"/>
  <c r="N261" i="4"/>
  <c r="K299" i="4"/>
  <c r="AA299" i="4"/>
  <c r="AQ299" i="4"/>
  <c r="J332" i="4"/>
  <c r="Z332" i="4"/>
  <c r="AP332" i="4"/>
  <c r="O332" i="4"/>
  <c r="AE332" i="4"/>
  <c r="G338" i="4"/>
  <c r="W338" i="4"/>
  <c r="AM338" i="4"/>
  <c r="Q111" i="4"/>
  <c r="AA197" i="4"/>
  <c r="AQ197" i="4"/>
  <c r="O261" i="4"/>
  <c r="AE261" i="4"/>
  <c r="AU261" i="4"/>
  <c r="AJ261" i="4"/>
  <c r="F341" i="4"/>
  <c r="V341" i="4"/>
  <c r="D117" i="4"/>
  <c r="F203" i="4"/>
  <c r="V203" i="4"/>
  <c r="AL203" i="4"/>
  <c r="G234" i="4"/>
  <c r="E261" i="4"/>
  <c r="U261" i="4"/>
  <c r="AK261" i="4"/>
  <c r="M264" i="4"/>
  <c r="AC264" i="4"/>
  <c r="N338" i="4"/>
  <c r="AL76" i="4"/>
  <c r="M197" i="4"/>
  <c r="AC197" i="4"/>
  <c r="AS197" i="4"/>
  <c r="L231" i="4"/>
  <c r="AB231" i="4"/>
  <c r="AR231" i="4"/>
  <c r="G315" i="4"/>
  <c r="W315" i="4"/>
  <c r="AN341" i="4"/>
  <c r="AJ192" i="4"/>
  <c r="S237" i="4"/>
  <c r="J264" i="4"/>
  <c r="AP264" i="4"/>
  <c r="O299" i="4"/>
  <c r="AJ328" i="4"/>
  <c r="Q310" i="4"/>
  <c r="E315" i="4"/>
  <c r="U315" i="4"/>
  <c r="AK315" i="4"/>
  <c r="AE315" i="4"/>
  <c r="AL328" i="4"/>
  <c r="L184" i="4"/>
  <c r="S192" i="4"/>
  <c r="AI192" i="4"/>
  <c r="M203" i="4"/>
  <c r="AC203" i="4"/>
  <c r="AS203" i="4"/>
  <c r="H197" i="4"/>
  <c r="X197" i="4"/>
  <c r="AN197" i="4"/>
  <c r="N234" i="4"/>
  <c r="AD234" i="4"/>
  <c r="P192" i="4"/>
  <c r="AF192" i="4"/>
  <c r="S303" i="4"/>
  <c r="AI303" i="4"/>
  <c r="AS303" i="4"/>
  <c r="F310" i="4"/>
  <c r="V310" i="4"/>
  <c r="AL310" i="4"/>
  <c r="AQ310" i="4"/>
  <c r="P310" i="4"/>
  <c r="Z341" i="4"/>
  <c r="AP341" i="4"/>
  <c r="AI237" i="4"/>
  <c r="AG10" i="4"/>
  <c r="P237" i="4"/>
  <c r="AF237" i="4"/>
  <c r="H338" i="4"/>
  <c r="X338" i="4"/>
  <c r="AN338" i="4"/>
  <c r="AD299" i="4"/>
  <c r="AT299" i="4"/>
  <c r="V328" i="4"/>
  <c r="D26" i="4"/>
  <c r="AE299" i="4"/>
  <c r="AU299" i="4"/>
  <c r="G328" i="4"/>
  <c r="W328" i="4"/>
  <c r="AM328" i="4"/>
  <c r="T237" i="4"/>
  <c r="AJ237" i="4"/>
  <c r="T328" i="4"/>
  <c r="L338" i="4"/>
  <c r="AR338" i="4"/>
  <c r="AH299" i="4"/>
  <c r="E328" i="4"/>
  <c r="U328" i="4"/>
  <c r="AK328" i="4"/>
  <c r="AE328" i="4"/>
  <c r="AC338" i="4"/>
  <c r="F328" i="4"/>
  <c r="E332" i="4"/>
  <c r="U332" i="4"/>
  <c r="AK332" i="4"/>
  <c r="AD338" i="4"/>
  <c r="AC237" i="4"/>
  <c r="AS237" i="4"/>
  <c r="G332" i="4"/>
  <c r="W332" i="4"/>
  <c r="AM332" i="4"/>
  <c r="AO341" i="4"/>
  <c r="AP111" i="4"/>
  <c r="AP10" i="4"/>
  <c r="Q10" i="4"/>
  <c r="N76" i="4"/>
  <c r="O192" i="4"/>
  <c r="AE192" i="4"/>
  <c r="AU192" i="4"/>
  <c r="N197" i="4"/>
  <c r="F231" i="4"/>
  <c r="V231" i="4"/>
  <c r="AL231" i="4"/>
  <c r="K231" i="4"/>
  <c r="AQ231" i="4"/>
  <c r="W234" i="4"/>
  <c r="AM234" i="4"/>
  <c r="J237" i="4"/>
  <c r="Z237" i="4"/>
  <c r="AP237" i="4"/>
  <c r="V261" i="4"/>
  <c r="AL261" i="4"/>
  <c r="L299" i="4"/>
  <c r="AB299" i="4"/>
  <c r="AR299" i="4"/>
  <c r="AH310" i="4"/>
  <c r="K338" i="4"/>
  <c r="AA338" i="4"/>
  <c r="AQ338" i="4"/>
  <c r="N341" i="4"/>
  <c r="AD341" i="4"/>
  <c r="AT341" i="4"/>
  <c r="L10" i="4"/>
  <c r="G10" i="4"/>
  <c r="W10" i="4"/>
  <c r="AM10" i="4"/>
  <c r="AT76" i="4"/>
  <c r="AR76" i="4"/>
  <c r="D112" i="4"/>
  <c r="E184" i="4"/>
  <c r="AK184" i="4"/>
  <c r="I197" i="4"/>
  <c r="Y197" i="4"/>
  <c r="AO197" i="4"/>
  <c r="Q209" i="4"/>
  <c r="H240" i="4"/>
  <c r="X240" i="4"/>
  <c r="AN240" i="4"/>
  <c r="AL271" i="4"/>
  <c r="M299" i="4"/>
  <c r="AC299" i="4"/>
  <c r="AS299" i="4"/>
  <c r="AB338" i="4"/>
  <c r="O341" i="4"/>
  <c r="AE341" i="4"/>
  <c r="L192" i="4"/>
  <c r="AB10" i="4"/>
  <c r="D11" i="4"/>
  <c r="Q192" i="4"/>
  <c r="P197" i="4"/>
  <c r="AF197" i="4"/>
  <c r="R253" i="4"/>
  <c r="AH253" i="4"/>
  <c r="S261" i="4"/>
  <c r="AI261" i="4"/>
  <c r="E264" i="4"/>
  <c r="U264" i="4"/>
  <c r="AK264" i="4"/>
  <c r="Z264" i="4"/>
  <c r="J303" i="4"/>
  <c r="AP303" i="4"/>
  <c r="H328" i="4"/>
  <c r="X328" i="4"/>
  <c r="AN328" i="4"/>
  <c r="N332" i="4"/>
  <c r="AD332" i="4"/>
  <c r="AT332" i="4"/>
  <c r="M338" i="4"/>
  <c r="AS338" i="4"/>
  <c r="D184" i="4"/>
  <c r="G184" i="4"/>
  <c r="W184" i="4"/>
  <c r="AM184" i="4"/>
  <c r="Q197" i="4"/>
  <c r="AG197" i="4"/>
  <c r="AU203" i="4"/>
  <c r="S209" i="4"/>
  <c r="I231" i="4"/>
  <c r="Y231" i="4"/>
  <c r="AO231" i="4"/>
  <c r="O234" i="4"/>
  <c r="AE234" i="4"/>
  <c r="AU234" i="4"/>
  <c r="I240" i="4"/>
  <c r="Y240" i="4"/>
  <c r="AI253" i="4"/>
  <c r="F264" i="4"/>
  <c r="V264" i="4"/>
  <c r="K303" i="4"/>
  <c r="AA303" i="4"/>
  <c r="AQ303" i="4"/>
  <c r="K310" i="4"/>
  <c r="AA310" i="4"/>
  <c r="AF310" i="4"/>
  <c r="J315" i="4"/>
  <c r="Z315" i="4"/>
  <c r="AP315" i="4"/>
  <c r="I328" i="4"/>
  <c r="Y328" i="4"/>
  <c r="AO328" i="4"/>
  <c r="AU332" i="4"/>
  <c r="AT338" i="4"/>
  <c r="Q341" i="4"/>
  <c r="AG341" i="4"/>
  <c r="J10" i="4"/>
  <c r="AA76" i="4"/>
  <c r="R197" i="4"/>
  <c r="AH197" i="4"/>
  <c r="P203" i="4"/>
  <c r="AF203" i="4"/>
  <c r="O203" i="4"/>
  <c r="AE203" i="4"/>
  <c r="K234" i="4"/>
  <c r="N237" i="4"/>
  <c r="AD237" i="4"/>
  <c r="AT237" i="4"/>
  <c r="F240" i="4"/>
  <c r="V240" i="4"/>
  <c r="AL240" i="4"/>
  <c r="AD271" i="4"/>
  <c r="AT271" i="4"/>
  <c r="P299" i="4"/>
  <c r="AF299" i="4"/>
  <c r="E299" i="4"/>
  <c r="U299" i="4"/>
  <c r="AK299" i="4"/>
  <c r="Z299" i="4"/>
  <c r="AG310" i="4"/>
  <c r="K315" i="4"/>
  <c r="AA315" i="4"/>
  <c r="AQ315" i="4"/>
  <c r="O338" i="4"/>
  <c r="AE338" i="4"/>
  <c r="R341" i="4"/>
  <c r="AH341" i="4"/>
  <c r="AR192" i="4"/>
  <c r="AR10" i="4"/>
  <c r="AH76" i="4"/>
  <c r="T192" i="4"/>
  <c r="S197" i="4"/>
  <c r="AI197" i="4"/>
  <c r="Q203" i="4"/>
  <c r="E209" i="4"/>
  <c r="U209" i="4"/>
  <c r="AK209" i="4"/>
  <c r="T209" i="4"/>
  <c r="AJ209" i="4"/>
  <c r="AS264" i="4"/>
  <c r="J271" i="4"/>
  <c r="M303" i="4"/>
  <c r="P338" i="4"/>
  <c r="AF338" i="4"/>
  <c r="E111" i="4"/>
  <c r="U111" i="4"/>
  <c r="AK111" i="4"/>
  <c r="Q151" i="4"/>
  <c r="E237" i="4"/>
  <c r="U237" i="4"/>
  <c r="G261" i="4"/>
  <c r="W261" i="4"/>
  <c r="AM261" i="4"/>
  <c r="I264" i="4"/>
  <c r="Y264" i="4"/>
  <c r="AO264" i="4"/>
  <c r="R299" i="4"/>
  <c r="N303" i="4"/>
  <c r="Q338" i="4"/>
  <c r="AG338" i="4"/>
  <c r="AJ341" i="4"/>
  <c r="P10" i="4"/>
  <c r="S76" i="4"/>
  <c r="S184" i="4"/>
  <c r="AI184" i="4"/>
  <c r="M231" i="4"/>
  <c r="G253" i="4"/>
  <c r="W253" i="4"/>
  <c r="AM253" i="4"/>
  <c r="F253" i="4"/>
  <c r="V253" i="4"/>
  <c r="AL253" i="4"/>
  <c r="O264" i="4"/>
  <c r="AU264" i="4"/>
  <c r="S299" i="4"/>
  <c r="AI299" i="4"/>
  <c r="O303" i="4"/>
  <c r="AE303" i="4"/>
  <c r="AU303" i="4"/>
  <c r="I303" i="4"/>
  <c r="Y303" i="4"/>
  <c r="AO303" i="4"/>
  <c r="AD303" i="4"/>
  <c r="AT303" i="4"/>
  <c r="O310" i="4"/>
  <c r="AE310" i="4"/>
  <c r="AU310" i="4"/>
  <c r="M328" i="4"/>
  <c r="AC328" i="4"/>
  <c r="AS328" i="4"/>
  <c r="S332" i="4"/>
  <c r="AI332" i="4"/>
  <c r="E341" i="4"/>
  <c r="U341" i="4"/>
  <c r="AK341" i="4"/>
  <c r="J184" i="4"/>
  <c r="Z184" i="4"/>
  <c r="AP184" i="4"/>
  <c r="F197" i="4"/>
  <c r="V197" i="4"/>
  <c r="AL197" i="4"/>
  <c r="X209" i="4"/>
  <c r="M209" i="4"/>
  <c r="AC209" i="4"/>
  <c r="AI209" i="4"/>
  <c r="L209" i="4"/>
  <c r="AR209" i="4"/>
  <c r="S231" i="4"/>
  <c r="AI231" i="4"/>
  <c r="AD261" i="4"/>
  <c r="AT261" i="4"/>
  <c r="R271" i="4"/>
  <c r="AH271" i="4"/>
  <c r="AG271" i="4"/>
  <c r="O315" i="4"/>
  <c r="AU315" i="4"/>
  <c r="AJ315" i="4"/>
  <c r="N328" i="4"/>
  <c r="AD328" i="4"/>
  <c r="AT328" i="4"/>
  <c r="T332" i="4"/>
  <c r="AL341" i="4"/>
  <c r="F151" i="4"/>
  <c r="V151" i="4"/>
  <c r="AL151" i="4"/>
  <c r="M184" i="4"/>
  <c r="AC184" i="4"/>
  <c r="AS184" i="4"/>
  <c r="O231" i="4"/>
  <c r="AE231" i="4"/>
  <c r="AU231" i="4"/>
  <c r="P234" i="4"/>
  <c r="AF234" i="4"/>
  <c r="L264" i="4"/>
  <c r="AB264" i="4"/>
  <c r="AR264" i="4"/>
  <c r="O328" i="4"/>
  <c r="AU328" i="4"/>
  <c r="T338" i="4"/>
  <c r="AJ338" i="4"/>
  <c r="I338" i="4"/>
  <c r="Y338" i="4"/>
  <c r="AO338" i="4"/>
  <c r="G341" i="4"/>
  <c r="W341" i="4"/>
  <c r="AM341" i="4"/>
  <c r="E76" i="4"/>
  <c r="N184" i="4"/>
  <c r="AD184" i="4"/>
  <c r="AT184" i="4"/>
  <c r="I192" i="4"/>
  <c r="Y192" i="4"/>
  <c r="AO192" i="4"/>
  <c r="E231" i="4"/>
  <c r="U231" i="4"/>
  <c r="Z253" i="4"/>
  <c r="AP253" i="4"/>
  <c r="AJ253" i="4"/>
  <c r="I253" i="4"/>
  <c r="Y253" i="4"/>
  <c r="AO253" i="4"/>
  <c r="AD253" i="4"/>
  <c r="R303" i="4"/>
  <c r="AH303" i="4"/>
  <c r="G303" i="4"/>
  <c r="W303" i="4"/>
  <c r="AM303" i="4"/>
  <c r="AB303" i="4"/>
  <c r="R310" i="4"/>
  <c r="F332" i="4"/>
  <c r="V332" i="4"/>
  <c r="AL332" i="4"/>
  <c r="P332" i="4"/>
  <c r="AF332" i="4"/>
  <c r="J338" i="4"/>
  <c r="Z338" i="4"/>
  <c r="AP338" i="4"/>
  <c r="H341" i="4"/>
  <c r="G76" i="4"/>
  <c r="O197" i="4"/>
  <c r="AE197" i="4"/>
  <c r="AU197" i="4"/>
  <c r="H203" i="4"/>
  <c r="X203" i="4"/>
  <c r="AN203" i="4"/>
  <c r="K237" i="4"/>
  <c r="AA237" i="4"/>
  <c r="AQ237" i="4"/>
  <c r="Q240" i="4"/>
  <c r="L253" i="4"/>
  <c r="Q271" i="4"/>
  <c r="F271" i="4"/>
  <c r="V271" i="4"/>
  <c r="T310" i="4"/>
  <c r="AJ310" i="4"/>
  <c r="T10" i="4"/>
  <c r="AJ10" i="4"/>
  <c r="H10" i="4"/>
  <c r="X10" i="4"/>
  <c r="AN10" i="4"/>
  <c r="AA10" i="4"/>
  <c r="T111" i="4"/>
  <c r="AJ111" i="4"/>
  <c r="N203" i="4"/>
  <c r="AD203" i="4"/>
  <c r="AT203" i="4"/>
  <c r="K209" i="4"/>
  <c r="AA209" i="4"/>
  <c r="AQ209" i="4"/>
  <c r="AA234" i="4"/>
  <c r="AQ234" i="4"/>
  <c r="H253" i="4"/>
  <c r="X253" i="4"/>
  <c r="S264" i="4"/>
  <c r="AI264" i="4"/>
  <c r="S271" i="4"/>
  <c r="AI271" i="4"/>
  <c r="Q299" i="4"/>
  <c r="AG299" i="4"/>
  <c r="P303" i="4"/>
  <c r="AF303" i="4"/>
  <c r="E303" i="4"/>
  <c r="U303" i="4"/>
  <c r="AK303" i="4"/>
  <c r="S328" i="4"/>
  <c r="AI328" i="4"/>
  <c r="R338" i="4"/>
  <c r="AH338" i="4"/>
  <c r="L341" i="4"/>
  <c r="AB341" i="4"/>
  <c r="AR341" i="4"/>
  <c r="I10" i="4"/>
  <c r="Y10" i="4"/>
  <c r="AO10" i="4"/>
  <c r="D264" i="4"/>
  <c r="O184" i="4"/>
  <c r="AE184" i="4"/>
  <c r="AU184" i="4"/>
  <c r="AB184" i="4"/>
  <c r="AR184" i="4"/>
  <c r="AG192" i="4"/>
  <c r="G209" i="4"/>
  <c r="W209" i="4"/>
  <c r="AM209" i="4"/>
  <c r="AP209" i="4"/>
  <c r="G240" i="4"/>
  <c r="W240" i="4"/>
  <c r="AM240" i="4"/>
  <c r="Q303" i="4"/>
  <c r="AG303" i="4"/>
  <c r="F303" i="4"/>
  <c r="V303" i="4"/>
  <c r="AL303" i="4"/>
  <c r="Z310" i="4"/>
  <c r="AP310" i="4"/>
  <c r="S338" i="4"/>
  <c r="AI338" i="4"/>
  <c r="M341" i="4"/>
  <c r="AC341" i="4"/>
  <c r="AS341" i="4"/>
  <c r="AN209" i="4"/>
  <c r="J209" i="4"/>
  <c r="Z209" i="4"/>
  <c r="S240" i="4"/>
  <c r="AI240" i="4"/>
  <c r="U76" i="4"/>
  <c r="AK76" i="4"/>
  <c r="AG111" i="4"/>
  <c r="Q184" i="4"/>
  <c r="AG184" i="4"/>
  <c r="D198" i="4"/>
  <c r="D197" i="4" s="1"/>
  <c r="T197" i="4"/>
  <c r="AJ197" i="4"/>
  <c r="I209" i="4"/>
  <c r="Y209" i="4"/>
  <c r="AO209" i="4"/>
  <c r="T240" i="4"/>
  <c r="AJ240" i="4"/>
  <c r="O240" i="4"/>
  <c r="AE240" i="4"/>
  <c r="AU240" i="4"/>
  <c r="E253" i="4"/>
  <c r="U253" i="4"/>
  <c r="AK253" i="4"/>
  <c r="S315" i="4"/>
  <c r="AI315" i="4"/>
  <c r="P328" i="4"/>
  <c r="AF328" i="4"/>
  <c r="AU341" i="4"/>
  <c r="F76" i="4"/>
  <c r="V76" i="4"/>
  <c r="S151" i="4"/>
  <c r="AI151" i="4"/>
  <c r="E197" i="4"/>
  <c r="U197" i="4"/>
  <c r="AK197" i="4"/>
  <c r="J197" i="4"/>
  <c r="Z197" i="4"/>
  <c r="AP197" i="4"/>
  <c r="G203" i="4"/>
  <c r="W203" i="4"/>
  <c r="AM203" i="4"/>
  <c r="I237" i="4"/>
  <c r="Y237" i="4"/>
  <c r="AO237" i="4"/>
  <c r="E240" i="4"/>
  <c r="U240" i="4"/>
  <c r="AK240" i="4"/>
  <c r="AB253" i="4"/>
  <c r="AR253" i="4"/>
  <c r="Q253" i="4"/>
  <c r="AG253" i="4"/>
  <c r="L271" i="4"/>
  <c r="AB271" i="4"/>
  <c r="AR271" i="4"/>
  <c r="T303" i="4"/>
  <c r="AJ303" i="4"/>
  <c r="H332" i="4"/>
  <c r="X332" i="4"/>
  <c r="AN332" i="4"/>
  <c r="F338" i="4"/>
  <c r="V338" i="4"/>
  <c r="AL338" i="4"/>
  <c r="AJ76" i="4"/>
  <c r="AD76" i="4"/>
  <c r="D100" i="4"/>
  <c r="I111" i="4"/>
  <c r="Y111" i="4"/>
  <c r="AO111" i="4"/>
  <c r="S203" i="4"/>
  <c r="AI203" i="4"/>
  <c r="M271" i="4"/>
  <c r="AC271" i="4"/>
  <c r="AS271" i="4"/>
  <c r="T315" i="4"/>
  <c r="D18" i="4"/>
  <c r="T76" i="4"/>
  <c r="AE76" i="4"/>
  <c r="J111" i="4"/>
  <c r="Z111" i="4"/>
  <c r="K111" i="4"/>
  <c r="AQ111" i="4"/>
  <c r="T203" i="4"/>
  <c r="AJ203" i="4"/>
  <c r="H231" i="4"/>
  <c r="X231" i="4"/>
  <c r="AN231" i="4"/>
  <c r="S253" i="4"/>
  <c r="T271" i="4"/>
  <c r="AJ271" i="4"/>
  <c r="I271" i="4"/>
  <c r="Y271" i="4"/>
  <c r="AO271" i="4"/>
  <c r="P315" i="4"/>
  <c r="AF315" i="4"/>
  <c r="K10" i="4"/>
  <c r="AQ10" i="4"/>
  <c r="R10" i="4"/>
  <c r="AH10" i="4"/>
  <c r="AA111" i="4"/>
  <c r="G192" i="4"/>
  <c r="W192" i="4"/>
  <c r="AM192" i="4"/>
  <c r="K192" i="4"/>
  <c r="AA192" i="4"/>
  <c r="AQ192" i="4"/>
  <c r="E203" i="4"/>
  <c r="U203" i="4"/>
  <c r="AK203" i="4"/>
  <c r="R234" i="4"/>
  <c r="AH234" i="4"/>
  <c r="T253" i="4"/>
  <c r="E271" i="4"/>
  <c r="U271" i="4"/>
  <c r="AK271" i="4"/>
  <c r="Q315" i="4"/>
  <c r="AG315" i="4"/>
  <c r="J328" i="4"/>
  <c r="Z328" i="4"/>
  <c r="AP328" i="4"/>
  <c r="K332" i="4"/>
  <c r="AA332" i="4"/>
  <c r="AQ332" i="4"/>
  <c r="AF10" i="4"/>
  <c r="S10" i="4"/>
  <c r="AI10" i="4"/>
  <c r="H111" i="4"/>
  <c r="AN111" i="4"/>
  <c r="D231" i="4"/>
  <c r="D149" i="4"/>
  <c r="H192" i="4"/>
  <c r="X192" i="4"/>
  <c r="AN192" i="4"/>
  <c r="N231" i="4"/>
  <c r="AD231" i="4"/>
  <c r="AT231" i="4"/>
  <c r="S234" i="4"/>
  <c r="AI234" i="4"/>
  <c r="P253" i="4"/>
  <c r="AF253" i="4"/>
  <c r="K264" i="4"/>
  <c r="AA264" i="4"/>
  <c r="AQ264" i="4"/>
  <c r="M315" i="4"/>
  <c r="AC315" i="4"/>
  <c r="AS315" i="4"/>
  <c r="K328" i="4"/>
  <c r="AA328" i="4"/>
  <c r="AQ328" i="4"/>
  <c r="Q332" i="4"/>
  <c r="AG332" i="4"/>
  <c r="Z10" i="4"/>
  <c r="V10" i="4"/>
  <c r="M10" i="4"/>
  <c r="AC10" i="4"/>
  <c r="AS10" i="4"/>
  <c r="O76" i="4"/>
  <c r="AU76" i="4"/>
  <c r="F111" i="4"/>
  <c r="V111" i="4"/>
  <c r="AL111" i="4"/>
  <c r="K184" i="4"/>
  <c r="AA184" i="4"/>
  <c r="AQ184" i="4"/>
  <c r="T184" i="4"/>
  <c r="AJ184" i="4"/>
  <c r="O209" i="4"/>
  <c r="AE209" i="4"/>
  <c r="AU209" i="4"/>
  <c r="J240" i="4"/>
  <c r="Z240" i="4"/>
  <c r="AP240" i="4"/>
  <c r="L310" i="4"/>
  <c r="AB310" i="4"/>
  <c r="AR310" i="4"/>
  <c r="I315" i="4"/>
  <c r="Y315" i="4"/>
  <c r="AO315" i="4"/>
  <c r="Q328" i="4"/>
  <c r="AG328" i="4"/>
  <c r="M332" i="4"/>
  <c r="AC332" i="4"/>
  <c r="AS332" i="4"/>
  <c r="R332" i="4"/>
  <c r="AH332" i="4"/>
  <c r="W76" i="4"/>
  <c r="L76" i="4"/>
  <c r="P209" i="4"/>
  <c r="AF209" i="4"/>
  <c r="J234" i="4"/>
  <c r="Z234" i="4"/>
  <c r="AP234" i="4"/>
  <c r="O237" i="4"/>
  <c r="AE237" i="4"/>
  <c r="AU237" i="4"/>
  <c r="K240" i="4"/>
  <c r="AA240" i="4"/>
  <c r="AQ240" i="4"/>
  <c r="M310" i="4"/>
  <c r="AC310" i="4"/>
  <c r="AS310" i="4"/>
  <c r="R328" i="4"/>
  <c r="AH328" i="4"/>
  <c r="F10" i="4"/>
  <c r="D107" i="4"/>
  <c r="I184" i="4"/>
  <c r="Y184" i="4"/>
  <c r="AO184" i="4"/>
  <c r="L197" i="4"/>
  <c r="AB197" i="4"/>
  <c r="AR197" i="4"/>
  <c r="AG209" i="4"/>
  <c r="F209" i="4"/>
  <c r="V209" i="4"/>
  <c r="AL209" i="4"/>
  <c r="L240" i="4"/>
  <c r="AB240" i="4"/>
  <c r="AR240" i="4"/>
  <c r="N310" i="4"/>
  <c r="AD310" i="4"/>
  <c r="AT310" i="4"/>
  <c r="AQ76" i="4"/>
  <c r="D130" i="4"/>
  <c r="J203" i="4"/>
  <c r="Z203" i="4"/>
  <c r="AP203" i="4"/>
  <c r="F237" i="4"/>
  <c r="V237" i="4"/>
  <c r="AL237" i="4"/>
  <c r="M240" i="4"/>
  <c r="AC240" i="4"/>
  <c r="AS240" i="4"/>
  <c r="E310" i="4"/>
  <c r="U310" i="4"/>
  <c r="AK310" i="4"/>
  <c r="J310" i="4"/>
  <c r="AL10" i="4"/>
  <c r="K76" i="4"/>
  <c r="R111" i="4"/>
  <c r="AH111" i="4"/>
  <c r="N151" i="4"/>
  <c r="AD151" i="4"/>
  <c r="AT151" i="4"/>
  <c r="Z192" i="4"/>
  <c r="AP192" i="4"/>
  <c r="H299" i="4"/>
  <c r="X299" i="4"/>
  <c r="AN299" i="4"/>
  <c r="L303" i="4"/>
  <c r="AR303" i="4"/>
  <c r="R315" i="4"/>
  <c r="AH315" i="4"/>
  <c r="O151" i="4"/>
  <c r="AE151" i="4"/>
  <c r="AU151" i="4"/>
  <c r="N192" i="4"/>
  <c r="AD192" i="4"/>
  <c r="AT192" i="4"/>
  <c r="L203" i="4"/>
  <c r="AB203" i="4"/>
  <c r="AR203" i="4"/>
  <c r="P231" i="4"/>
  <c r="AF231" i="4"/>
  <c r="AA253" i="4"/>
  <c r="AQ253" i="4"/>
  <c r="Q261" i="4"/>
  <c r="AG261" i="4"/>
  <c r="I299" i="4"/>
  <c r="Y299" i="4"/>
  <c r="AO299" i="4"/>
  <c r="H303" i="4"/>
  <c r="X303" i="4"/>
  <c r="AN303" i="4"/>
  <c r="G310" i="4"/>
  <c r="W310" i="4"/>
  <c r="AM310" i="4"/>
  <c r="N315" i="4"/>
  <c r="AD315" i="4"/>
  <c r="AT315" i="4"/>
  <c r="R76" i="4"/>
  <c r="AI76" i="4"/>
  <c r="AB77" i="4"/>
  <c r="AB76" i="4" s="1"/>
  <c r="D68" i="4"/>
  <c r="D339" i="4"/>
  <c r="D338" i="4" s="1"/>
  <c r="D37" i="4"/>
  <c r="D315" i="4"/>
  <c r="Q76" i="4"/>
  <c r="AG76" i="4"/>
  <c r="D263" i="4"/>
  <c r="D261" i="4" s="1"/>
  <c r="D97" i="4"/>
  <c r="G111" i="4"/>
  <c r="W111" i="4"/>
  <c r="AM111" i="4"/>
  <c r="H184" i="4"/>
  <c r="X184" i="4"/>
  <c r="AN184" i="4"/>
  <c r="D228" i="4"/>
  <c r="D227" i="4" s="1"/>
  <c r="D128" i="4"/>
  <c r="E10" i="4"/>
  <c r="D333" i="4"/>
  <c r="D332" i="4" s="1"/>
  <c r="D33" i="4"/>
  <c r="H225" i="4"/>
  <c r="H77" i="4"/>
  <c r="H76" i="4" s="1"/>
  <c r="D204" i="4"/>
  <c r="D203" i="4" s="1"/>
  <c r="D123" i="4"/>
  <c r="AO76" i="4"/>
  <c r="M111" i="4"/>
  <c r="AC111" i="4"/>
  <c r="AS111" i="4"/>
  <c r="U10" i="4"/>
  <c r="D63" i="4"/>
  <c r="D260" i="4"/>
  <c r="D259" i="4" s="1"/>
  <c r="D16" i="4"/>
  <c r="D41" i="4"/>
  <c r="I76" i="4"/>
  <c r="Y76" i="4"/>
  <c r="AP76" i="4"/>
  <c r="D85" i="4"/>
  <c r="D217" i="4" s="1"/>
  <c r="N209" i="4"/>
  <c r="AD209" i="4"/>
  <c r="AT209" i="4"/>
  <c r="J231" i="4"/>
  <c r="Z231" i="4"/>
  <c r="AP231" i="4"/>
  <c r="K271" i="4"/>
  <c r="AA271" i="4"/>
  <c r="AQ271" i="4"/>
  <c r="AK10" i="4"/>
  <c r="D279" i="4"/>
  <c r="D278" i="4" s="1"/>
  <c r="D109" i="4"/>
  <c r="J76" i="4"/>
  <c r="Z76" i="4"/>
  <c r="D121" i="4"/>
  <c r="D202" i="4"/>
  <c r="D201" i="4" s="1"/>
  <c r="D238" i="4"/>
  <c r="D237" i="4" s="1"/>
  <c r="D13" i="4"/>
  <c r="N111" i="4"/>
  <c r="AT111" i="4"/>
  <c r="N10" i="4"/>
  <c r="AD10" i="4"/>
  <c r="AT10" i="4"/>
  <c r="D87" i="4"/>
  <c r="D219" i="4" s="1"/>
  <c r="AB219" i="4"/>
  <c r="O111" i="4"/>
  <c r="AE111" i="4"/>
  <c r="AU111" i="4"/>
  <c r="D253" i="4"/>
  <c r="D142" i="4"/>
  <c r="D272" i="4"/>
  <c r="D271" i="4" s="1"/>
  <c r="D160" i="4"/>
  <c r="P184" i="4"/>
  <c r="AF184" i="4"/>
  <c r="R203" i="4"/>
  <c r="AH203" i="4"/>
  <c r="R209" i="4"/>
  <c r="AH209" i="4"/>
  <c r="R240" i="4"/>
  <c r="AH240" i="4"/>
  <c r="O10" i="4"/>
  <c r="AE10" i="4"/>
  <c r="AU10" i="4"/>
  <c r="P111" i="4"/>
  <c r="AF111" i="4"/>
  <c r="N240" i="4"/>
  <c r="AD240" i="4"/>
  <c r="AT240" i="4"/>
  <c r="D337" i="4"/>
  <c r="D336" i="4" s="1"/>
  <c r="D24" i="4"/>
  <c r="AF76" i="4"/>
  <c r="D210" i="4"/>
  <c r="M76" i="4"/>
  <c r="AC76" i="4"/>
  <c r="AS76" i="4"/>
  <c r="D152" i="4"/>
  <c r="R184" i="4"/>
  <c r="AH184" i="4"/>
  <c r="F184" i="4"/>
  <c r="V184" i="4"/>
  <c r="AL184" i="4"/>
  <c r="D329" i="4"/>
  <c r="D328" i="4" s="1"/>
  <c r="D20" i="4"/>
  <c r="AD111" i="4"/>
  <c r="D310" i="4"/>
  <c r="P76" i="4"/>
  <c r="D89" i="4"/>
  <c r="D221" i="4" s="1"/>
  <c r="X76" i="4"/>
  <c r="AN76" i="4"/>
  <c r="D133" i="4"/>
  <c r="D235" i="4"/>
  <c r="D234" i="4" s="1"/>
  <c r="R192" i="4"/>
  <c r="AH192" i="4"/>
  <c r="F192" i="4"/>
  <c r="V192" i="4"/>
  <c r="AL192" i="4"/>
  <c r="O253" i="4"/>
  <c r="AE253" i="4"/>
  <c r="AU253" i="4"/>
  <c r="H315" i="4"/>
  <c r="X315" i="4"/>
  <c r="AN315" i="4"/>
  <c r="D299" i="4"/>
  <c r="G271" i="4"/>
  <c r="W271" i="4"/>
  <c r="AM271" i="4"/>
  <c r="D105" i="4"/>
  <c r="H271" i="4"/>
  <c r="X271" i="4"/>
  <c r="AN271" i="4"/>
  <c r="P341" i="4"/>
  <c r="AF341" i="4"/>
  <c r="D341" i="4"/>
  <c r="D193" i="4"/>
  <c r="D192" i="4" s="1"/>
  <c r="AB212" i="4"/>
  <c r="D242" i="4"/>
  <c r="D240" i="4" s="1"/>
  <c r="D303" i="4"/>
  <c r="T299" i="4"/>
  <c r="AJ299" i="4"/>
  <c r="L315" i="4"/>
  <c r="AB315" i="4"/>
  <c r="AR315" i="4"/>
  <c r="L328" i="4"/>
  <c r="AB328" i="4"/>
  <c r="AR328" i="4"/>
  <c r="L332" i="4"/>
  <c r="AB332" i="4"/>
  <c r="AR332" i="4"/>
  <c r="D29" i="4"/>
  <c r="D103" i="4"/>
  <c r="H310" i="4"/>
  <c r="X310" i="4"/>
  <c r="AN310" i="4"/>
  <c r="O271" i="4"/>
  <c r="AE271" i="4"/>
  <c r="AU271" i="4"/>
  <c r="D136" i="4"/>
  <c r="D40" i="4" l="1"/>
  <c r="D280" i="4"/>
  <c r="H209" i="4"/>
  <c r="H183" i="4" s="1"/>
  <c r="G9" i="4"/>
  <c r="U9" i="4"/>
  <c r="M296" i="4"/>
  <c r="Y296" i="4"/>
  <c r="G183" i="4"/>
  <c r="E183" i="4"/>
  <c r="AM183" i="4"/>
  <c r="Z9" i="4"/>
  <c r="O296" i="4"/>
  <c r="AI296" i="4"/>
  <c r="AC9" i="4"/>
  <c r="M183" i="4"/>
  <c r="AG183" i="4"/>
  <c r="AO9" i="4"/>
  <c r="AU296" i="4"/>
  <c r="S183" i="4"/>
  <c r="AE296" i="4"/>
  <c r="D111" i="4"/>
  <c r="AG296" i="4"/>
  <c r="AS183" i="4"/>
  <c r="J9" i="4"/>
  <c r="AO296" i="4"/>
  <c r="N296" i="4"/>
  <c r="I183" i="4"/>
  <c r="AC296" i="4"/>
  <c r="Q296" i="4"/>
  <c r="R296" i="4"/>
  <c r="X9" i="4"/>
  <c r="S9" i="4"/>
  <c r="P9" i="4"/>
  <c r="AK183" i="4"/>
  <c r="AS296" i="4"/>
  <c r="AK296" i="4"/>
  <c r="AQ183" i="4"/>
  <c r="AB9" i="4"/>
  <c r="AM9" i="4"/>
  <c r="E296" i="4"/>
  <c r="AF296" i="4"/>
  <c r="AM296" i="4"/>
  <c r="AH296" i="4"/>
  <c r="G296" i="4"/>
  <c r="K296" i="4"/>
  <c r="AP9" i="4"/>
  <c r="X296" i="4"/>
  <c r="AT296" i="4"/>
  <c r="S296" i="4"/>
  <c r="O183" i="4"/>
  <c r="AD296" i="4"/>
  <c r="U183" i="4"/>
  <c r="K183" i="4"/>
  <c r="AP183" i="4"/>
  <c r="F9" i="4"/>
  <c r="AH9" i="4"/>
  <c r="AC183" i="4"/>
  <c r="L9" i="4"/>
  <c r="AB296" i="4"/>
  <c r="AI183" i="4"/>
  <c r="I296" i="4"/>
  <c r="V183" i="4"/>
  <c r="AT183" i="4"/>
  <c r="Q183" i="4"/>
  <c r="AR183" i="4"/>
  <c r="AA183" i="4"/>
  <c r="N183" i="4"/>
  <c r="AG9" i="4"/>
  <c r="T296" i="4"/>
  <c r="N9" i="4"/>
  <c r="R183" i="4"/>
  <c r="U296" i="4"/>
  <c r="H296" i="4"/>
  <c r="AQ296" i="4"/>
  <c r="L183" i="4"/>
  <c r="AB209" i="4"/>
  <c r="AB183" i="4" s="1"/>
  <c r="O9" i="4"/>
  <c r="Y9" i="4"/>
  <c r="AA296" i="4"/>
  <c r="AL296" i="4"/>
  <c r="W183" i="4"/>
  <c r="M9" i="4"/>
  <c r="W296" i="4"/>
  <c r="AJ183" i="4"/>
  <c r="AR9" i="4"/>
  <c r="E9" i="4"/>
  <c r="AE183" i="4"/>
  <c r="P296" i="4"/>
  <c r="AF9" i="4"/>
  <c r="AI9" i="4"/>
  <c r="J296" i="4"/>
  <c r="L296" i="4"/>
  <c r="D296" i="4"/>
  <c r="D77" i="4"/>
  <c r="D76" i="4" s="1"/>
  <c r="W9" i="4"/>
  <c r="R9" i="4"/>
  <c r="V9" i="4"/>
  <c r="AP296" i="4"/>
  <c r="AN296" i="4"/>
  <c r="H9" i="4"/>
  <c r="Z296" i="4"/>
  <c r="AU183" i="4"/>
  <c r="D10" i="4"/>
  <c r="AJ9" i="4"/>
  <c r="Q9" i="4"/>
  <c r="Y183" i="4"/>
  <c r="V296" i="4"/>
  <c r="AN9" i="4"/>
  <c r="T183" i="4"/>
  <c r="I9" i="4"/>
  <c r="T9" i="4"/>
  <c r="F296" i="4"/>
  <c r="AJ296" i="4"/>
  <c r="AD183" i="4"/>
  <c r="AK9" i="4"/>
  <c r="AA9" i="4"/>
  <c r="F183" i="4"/>
  <c r="AO183" i="4"/>
  <c r="AR296" i="4"/>
  <c r="Z183" i="4"/>
  <c r="AL9" i="4"/>
  <c r="AQ9" i="4"/>
  <c r="AU9" i="4"/>
  <c r="J183" i="4"/>
  <c r="K9" i="4"/>
  <c r="AN183" i="4"/>
  <c r="D209" i="4"/>
  <c r="AL183" i="4"/>
  <c r="AT9" i="4"/>
  <c r="X183" i="4"/>
  <c r="AF183" i="4"/>
  <c r="AD9" i="4"/>
  <c r="AH183" i="4"/>
  <c r="P183" i="4"/>
  <c r="AS9" i="4"/>
  <c r="D151" i="4"/>
  <c r="AE9" i="4"/>
  <c r="D183" i="4" l="1"/>
  <c r="D182" i="4" s="1"/>
  <c r="AM182" i="4"/>
  <c r="AI182" i="4"/>
  <c r="H182" i="4"/>
  <c r="Y182" i="4"/>
  <c r="N182" i="4"/>
  <c r="T182" i="4"/>
  <c r="I182" i="4"/>
  <c r="X182" i="4"/>
  <c r="AK182" i="4"/>
  <c r="E182" i="4"/>
  <c r="M182" i="4"/>
  <c r="V182" i="4"/>
  <c r="U182" i="4"/>
  <c r="S182" i="4"/>
  <c r="AT182" i="4"/>
  <c r="G182" i="4"/>
  <c r="AO182" i="4"/>
  <c r="AH182" i="4"/>
  <c r="AS182" i="4"/>
  <c r="AE182" i="4"/>
  <c r="AG182" i="4"/>
  <c r="AQ182" i="4"/>
  <c r="AF182" i="4"/>
  <c r="O182" i="4"/>
  <c r="P182" i="4"/>
  <c r="K182" i="4"/>
  <c r="Z182" i="4"/>
  <c r="AC182" i="4"/>
  <c r="R182" i="4"/>
  <c r="AU182" i="4"/>
  <c r="W182" i="4"/>
  <c r="Q182" i="4"/>
  <c r="AR182" i="4"/>
  <c r="L182" i="4"/>
  <c r="AB182" i="4"/>
  <c r="F182" i="4"/>
  <c r="AD182" i="4"/>
  <c r="J182" i="4"/>
  <c r="AA182" i="4"/>
  <c r="AL182" i="4"/>
  <c r="AJ182" i="4"/>
  <c r="AP182" i="4"/>
  <c r="D9" i="4"/>
  <c r="AN182" i="4"/>
</calcChain>
</file>

<file path=xl/sharedStrings.xml><?xml version="1.0" encoding="utf-8"?>
<sst xmlns="http://schemas.openxmlformats.org/spreadsheetml/2006/main" count="405" uniqueCount="340">
  <si>
    <t>EDADES ESPECIALES</t>
  </si>
  <si>
    <t>NACIMIENTOS VIVOS</t>
  </si>
  <si>
    <t>POBLACION FEMENINA TOTAL</t>
  </si>
  <si>
    <t>POBLACION FEMENINA</t>
  </si>
  <si>
    <t>GESTANTES  ESPERADAS</t>
  </si>
  <si>
    <t>UBIGEO</t>
  </si>
  <si>
    <t>0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</si>
  <si>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</si>
  <si>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</si>
  <si>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</si>
  <si>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</si>
  <si>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</si>
  <si>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</si>
  <si>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</si>
  <si>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</si>
  <si>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</si>
  <si>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</si>
  <si>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</si>
  <si>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</si>
  <si>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</si>
  <si>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85-+</t>
  </si>
  <si>
    <t>28 DIAS</t>
  </si>
  <si>
    <t>0-5 MESES</t>
  </si>
  <si>
    <t>6-11 MESES</t>
  </si>
  <si>
    <t>10 - 14</t>
  </si>
  <si>
    <t>15- 19</t>
  </si>
  <si>
    <t>20- 49</t>
  </si>
  <si>
    <t>TOTAL</t>
  </si>
  <si>
    <t>HUANCAYO</t>
  </si>
  <si>
    <t>CHILCA</t>
  </si>
  <si>
    <t>120111</t>
  </si>
  <si>
    <t>CHUPURO</t>
  </si>
  <si>
    <t>COLCA</t>
  </si>
  <si>
    <t>CULLHUAS</t>
  </si>
  <si>
    <t>EL TAMBO</t>
  </si>
  <si>
    <t>HUACRAPUQUIO</t>
  </si>
  <si>
    <t>HUALHUAS</t>
  </si>
  <si>
    <t>HUANCAN</t>
  </si>
  <si>
    <t>HUAYUCACHI</t>
  </si>
  <si>
    <t>INGENIO</t>
  </si>
  <si>
    <t>PARIAHUANCA</t>
  </si>
  <si>
    <t>120125</t>
  </si>
  <si>
    <t>PILCOMAYO</t>
  </si>
  <si>
    <t>PUCARA</t>
  </si>
  <si>
    <t>QUICHUAY</t>
  </si>
  <si>
    <t>QUILCAS</t>
  </si>
  <si>
    <t>SAN JERONIMO DE TUNAN</t>
  </si>
  <si>
    <t>SAPALLANGA</t>
  </si>
  <si>
    <t>120134</t>
  </si>
  <si>
    <t>SICAYA</t>
  </si>
  <si>
    <t>VIQUES</t>
  </si>
  <si>
    <t>CONCEPCION</t>
  </si>
  <si>
    <t>120202</t>
  </si>
  <si>
    <t>ACO</t>
  </si>
  <si>
    <t>ANDAMARCA</t>
  </si>
  <si>
    <t>COCHAS</t>
  </si>
  <si>
    <t>COMAS</t>
  </si>
  <si>
    <t>HEROINAS TOLEDO</t>
  </si>
  <si>
    <t>MARISCAL CASTILLA</t>
  </si>
  <si>
    <t>MATAHUASI</t>
  </si>
  <si>
    <t>120211</t>
  </si>
  <si>
    <t>MITO</t>
  </si>
  <si>
    <t>NUEVE DE JULIO</t>
  </si>
  <si>
    <t>120213</t>
  </si>
  <si>
    <t>ORCOTUNA</t>
  </si>
  <si>
    <t>PROVINCIA HUANCAYO</t>
  </si>
  <si>
    <t>PROVINCIA CONCEPCION</t>
  </si>
  <si>
    <t>RED DE SALUD VALLE DEL MANTARO</t>
  </si>
  <si>
    <t>C.S. LA LIBERTAD</t>
  </si>
  <si>
    <t>C.S. OCOPILLA</t>
  </si>
  <si>
    <t>P.S. UÑAS</t>
  </si>
  <si>
    <t>P.S. VILCACOTO</t>
  </si>
  <si>
    <t>P.S. PALIAN</t>
  </si>
  <si>
    <t>P.S. SAN FRANCISCO</t>
  </si>
  <si>
    <t>P.S. ACOPALCA</t>
  </si>
  <si>
    <t>PROVINCIAS, DISTRITOS E IPRESS</t>
  </si>
  <si>
    <t>POBLACIÓN TOTAL,  POR GRUPOS QUINQUENALES DE EDAD</t>
  </si>
  <si>
    <t>TOTAL RED</t>
  </si>
  <si>
    <t>MICRO RED CONCEPCION</t>
  </si>
  <si>
    <t>C.S. Concepción</t>
  </si>
  <si>
    <t>P.S. Ingenio</t>
  </si>
  <si>
    <t>P.S. Casacancha</t>
  </si>
  <si>
    <t>P.S. Quichuay</t>
  </si>
  <si>
    <t>P.S. Heroínas Toledo</t>
  </si>
  <si>
    <t>P.S. Matahuasi</t>
  </si>
  <si>
    <t>P.S. Maravilca</t>
  </si>
  <si>
    <t>P.S. Yanamuclo</t>
  </si>
  <si>
    <t>P.S. Nueve de Julio</t>
  </si>
  <si>
    <t>SANTA ROSA OCOPA</t>
  </si>
  <si>
    <t>C.S.  Santa Rosa de Ocopa</t>
  </si>
  <si>
    <t>P.S. Huanchar</t>
  </si>
  <si>
    <t>P.S. Aco</t>
  </si>
  <si>
    <t>P.S. Quicha Chico</t>
  </si>
  <si>
    <t>P.S: Quicha Grande</t>
  </si>
  <si>
    <t>P.S. Mito</t>
  </si>
  <si>
    <t>P.S. San Luis de Yaico</t>
  </si>
  <si>
    <t>P.S. Matahulo</t>
  </si>
  <si>
    <t>C.S. Orcotuna</t>
  </si>
  <si>
    <t>P.S. Vicso</t>
  </si>
  <si>
    <t>MICRO RED COMAS</t>
  </si>
  <si>
    <t>C.S.  Comas</t>
  </si>
  <si>
    <t>P.S. Canchapalca</t>
  </si>
  <si>
    <t>P.S. Racracalla</t>
  </si>
  <si>
    <t>P.S. Pomamanta</t>
  </si>
  <si>
    <t>P.S. Talhuis</t>
  </si>
  <si>
    <t>P.S. Puquian</t>
  </si>
  <si>
    <t>P.S. Runatullo</t>
  </si>
  <si>
    <t>STO.DGO. ACOBAMBA</t>
  </si>
  <si>
    <t>C.S. Sto.Dgo.De Acobamba</t>
  </si>
  <si>
    <t>P.S. Matichacra</t>
  </si>
  <si>
    <t>P.S. Aticocha</t>
  </si>
  <si>
    <t>P.S. Pumabamba</t>
  </si>
  <si>
    <t>P.S. Yuncachaquicocha</t>
  </si>
  <si>
    <t>P.S. Santa Rosa de Astillería</t>
  </si>
  <si>
    <t>P.S. Huancamayo</t>
  </si>
  <si>
    <t>P.S. La Nueva Libertad de Punto</t>
  </si>
  <si>
    <t>P.S. Yanabamba</t>
  </si>
  <si>
    <t>P.S. Potrero</t>
  </si>
  <si>
    <t>P.S. Duraznopata</t>
  </si>
  <si>
    <t>P.S. Rosaspampa</t>
  </si>
  <si>
    <t>P.S. Andamarca</t>
  </si>
  <si>
    <t>P.S. Pucacocha</t>
  </si>
  <si>
    <t>P.S. Huanuco</t>
  </si>
  <si>
    <t>P.S. Punco</t>
  </si>
  <si>
    <t>P.S. Cochas</t>
  </si>
  <si>
    <t>P.S. Pilcollama</t>
  </si>
  <si>
    <t>P.S.Andas</t>
  </si>
  <si>
    <t>P.S. San Francisco de Macon</t>
  </si>
  <si>
    <t>P.S. Mariscal Castilla</t>
  </si>
  <si>
    <t>MICRO RED EL TAMBO</t>
  </si>
  <si>
    <t>C.S. Ernesto Guevara La Serna</t>
  </si>
  <si>
    <t>P.S. Cullpa</t>
  </si>
  <si>
    <t>P.S. Saños Grande</t>
  </si>
  <si>
    <t>P.S. San Martin de Porres</t>
  </si>
  <si>
    <t>P.S. Paccha</t>
  </si>
  <si>
    <t>P.S. Umuto</t>
  </si>
  <si>
    <t>P.S. Cochas Grande</t>
  </si>
  <si>
    <t>P.S. Cochas Chico</t>
  </si>
  <si>
    <t>P.S. Incho</t>
  </si>
  <si>
    <t>P.S. Saños Chico</t>
  </si>
  <si>
    <t>P.S. Aza</t>
  </si>
  <si>
    <t>P.S. Batanyacu</t>
  </si>
  <si>
    <t>C.S.  Juan Parra del Riego</t>
  </si>
  <si>
    <t>P.S. Ramiro Priale</t>
  </si>
  <si>
    <t>P.S. Hualahoyo</t>
  </si>
  <si>
    <t>P.S. La Victoria</t>
  </si>
  <si>
    <t>P.S. 1ro de Mayo</t>
  </si>
  <si>
    <t>P.S. Hualhuas</t>
  </si>
  <si>
    <t>P.S. Quilcas</t>
  </si>
  <si>
    <t>P.S. Colpar</t>
  </si>
  <si>
    <t>SAN AGUSTIN DE CAJAS</t>
  </si>
  <si>
    <t>C.S.  San Agustin de Cajas</t>
  </si>
  <si>
    <t>P.S. Coillor</t>
  </si>
  <si>
    <t>C.S. San Jerónimo</t>
  </si>
  <si>
    <t>SAN PEDRO DE SAÑO</t>
  </si>
  <si>
    <t>P.S. San Pedro de Saño</t>
  </si>
  <si>
    <t>C.S. Pilcomayo</t>
  </si>
  <si>
    <t>C.S. Sicaya</t>
  </si>
  <si>
    <t>MICRO RED CHILCA</t>
  </si>
  <si>
    <t>C.S. Chilca</t>
  </si>
  <si>
    <t>P.S. Azapampa</t>
  </si>
  <si>
    <t>C.S. Auquimarca</t>
  </si>
  <si>
    <t>P.S. La Esperanza</t>
  </si>
  <si>
    <t>P.S. Chupuro</t>
  </si>
  <si>
    <t>P.S. Carhuapaccha</t>
  </si>
  <si>
    <t>P.S. Socos</t>
  </si>
  <si>
    <t>P.S. Sta. Cruz de Laria</t>
  </si>
  <si>
    <t>P.S. Cullhuas</t>
  </si>
  <si>
    <t>P.S. Pihuas</t>
  </si>
  <si>
    <t>P.S. Retama Baja</t>
  </si>
  <si>
    <t>P.S. Chuamba</t>
  </si>
  <si>
    <t>P.S. Huacrapuquio</t>
  </si>
  <si>
    <t>C.S. Huancan</t>
  </si>
  <si>
    <t>P.S. Huari</t>
  </si>
  <si>
    <t>C.S. Huayucachi</t>
  </si>
  <si>
    <t>P.S. Huamanmarca</t>
  </si>
  <si>
    <t>C.S. Pucara</t>
  </si>
  <si>
    <t>P.S. Marcavalle</t>
  </si>
  <si>
    <t>P.S. Raquina</t>
  </si>
  <si>
    <t>P.S. Hatun Suclla</t>
  </si>
  <si>
    <t>P.S. Dos de Mayo</t>
  </si>
  <si>
    <t>C.S.  Sapallanga</t>
  </si>
  <si>
    <t>P.S. La Punta</t>
  </si>
  <si>
    <t>P.S. Cocharcas</t>
  </si>
  <si>
    <t>P.S. Miluchaca</t>
  </si>
  <si>
    <t>P.S. Miraflores</t>
  </si>
  <si>
    <t>P.S. Huallaspanca</t>
  </si>
  <si>
    <t>P.S. Viques</t>
  </si>
  <si>
    <t>MICRO RED LA LIBERTAD</t>
  </si>
  <si>
    <t>LA LIBERTAD</t>
  </si>
  <si>
    <t>C.S. La Libertad</t>
  </si>
  <si>
    <t>C.S. Ocopilla</t>
  </si>
  <si>
    <t>P.S. Uñas</t>
  </si>
  <si>
    <t>P.S. Vilcacoto</t>
  </si>
  <si>
    <t>P.S. Palían</t>
  </si>
  <si>
    <t>P.S. San Francisco</t>
  </si>
  <si>
    <t>P.S. Acopalca</t>
  </si>
  <si>
    <t>P.S. Pariahuanca</t>
  </si>
  <si>
    <t>P.S. Lampa</t>
  </si>
  <si>
    <t>P.S. Panty</t>
  </si>
  <si>
    <t>P.S. San Balvin</t>
  </si>
  <si>
    <t>P.S. Antarpa</t>
  </si>
  <si>
    <t>P.S. Cedruyo</t>
  </si>
  <si>
    <t>P.S. Llacsapirca</t>
  </si>
  <si>
    <t>P.S. Rocchac</t>
  </si>
  <si>
    <t>P.S. Huaychulá</t>
  </si>
  <si>
    <t>P.S. Nuevo Occoro</t>
  </si>
  <si>
    <t>Código de Ipress</t>
  </si>
  <si>
    <t>Provincias, Distritos e IPRESS</t>
  </si>
  <si>
    <t>C.S. CHILCA</t>
  </si>
  <si>
    <t>P.S. AZAPAMPA</t>
  </si>
  <si>
    <t>C.S.  AUQUIMARCA</t>
  </si>
  <si>
    <t>P.S.  LA ESPERANZA</t>
  </si>
  <si>
    <t>P.S.  CHUPURO</t>
  </si>
  <si>
    <t>P.S. CARHUAPACCHA</t>
  </si>
  <si>
    <t>P.S. SOCOS</t>
  </si>
  <si>
    <t>P.S. STA. CRUZ DE LARIA</t>
  </si>
  <si>
    <t>P.S. CULLHUAS</t>
  </si>
  <si>
    <t>P.S. PIHUAS</t>
  </si>
  <si>
    <t>P.S. RETAMA BAJA</t>
  </si>
  <si>
    <t>P.S. RETAMA CENTRO (CERRADO)</t>
  </si>
  <si>
    <t>P.S. CHUAMBA</t>
  </si>
  <si>
    <t>C.S. ERNESTO GUEVARA LA SERNA</t>
  </si>
  <si>
    <t>P.S. CULLPA</t>
  </si>
  <si>
    <t>P.S  SAÑOS GRANDE</t>
  </si>
  <si>
    <t>P.S SAN MARTIN</t>
  </si>
  <si>
    <t>P.S. PACCHA</t>
  </si>
  <si>
    <t>P.S. UMUTO</t>
  </si>
  <si>
    <t>P.S. COCHAS GRANDE</t>
  </si>
  <si>
    <t>P.S COCHAS CHICO</t>
  </si>
  <si>
    <t>P.S. INCHO</t>
  </si>
  <si>
    <t>P.S SAÑOS CHICO</t>
  </si>
  <si>
    <t>P.S. AZA</t>
  </si>
  <si>
    <t>P.S. BATANYACU</t>
  </si>
  <si>
    <t>C.S. JUAN PARRA DEL RIEGO</t>
  </si>
  <si>
    <t>P.S. RAMIRO PRIALE</t>
  </si>
  <si>
    <t>P.S. HUALAHOYO</t>
  </si>
  <si>
    <t>P.S LA VICTORIA</t>
  </si>
  <si>
    <t>P.S. 1RO DE MAYO</t>
  </si>
  <si>
    <t>P.S. HUACRAPUQUIO</t>
  </si>
  <si>
    <t>P.S. HUALHUAS</t>
  </si>
  <si>
    <t>C.S.  HUANCAN</t>
  </si>
  <si>
    <t>P.S.  HUARI</t>
  </si>
  <si>
    <t>C.S  HUAYUCACHI</t>
  </si>
  <si>
    <t>P.S.  HUMANMARCA</t>
  </si>
  <si>
    <t>P.S. INGENIO</t>
  </si>
  <si>
    <t>P.S. CASACANCHA</t>
  </si>
  <si>
    <t>P.S. PARIAHUANCA</t>
  </si>
  <si>
    <t>P.S. LAMPA</t>
  </si>
  <si>
    <t>P.S. PANTY</t>
  </si>
  <si>
    <t>P.S. SAN BALVIN</t>
  </si>
  <si>
    <t>P.S. ANTARPA</t>
  </si>
  <si>
    <t>P.S. CEDRUYO</t>
  </si>
  <si>
    <t>P.S. LLACSAPIRCA</t>
  </si>
  <si>
    <t>P.S. ROCCHAC</t>
  </si>
  <si>
    <t>P.S. HUAYCHULÁ</t>
  </si>
  <si>
    <t>P.S. NUEVO OCCORO</t>
  </si>
  <si>
    <t>C.S. PILCOMAYO</t>
  </si>
  <si>
    <t>C.S. PUCARA</t>
  </si>
  <si>
    <t>P. S. MARCAVALLE</t>
  </si>
  <si>
    <t>P.S. RAQUINA</t>
  </si>
  <si>
    <t>P.S. HATUN SUCLLA</t>
  </si>
  <si>
    <t>P.S. 2 DE MAYO</t>
  </si>
  <si>
    <t>P.S. QUICHUAY</t>
  </si>
  <si>
    <t>P.S. QUILCAS</t>
  </si>
  <si>
    <t>P.S. COLPAR</t>
  </si>
  <si>
    <t>C.S. SAN AGUSTIN DE CAJAS</t>
  </si>
  <si>
    <t>P.S. COILLOR</t>
  </si>
  <si>
    <t>C.S. SAN JERONIMO DE TUNAN</t>
  </si>
  <si>
    <t>P.S. SAN PEDRO DE SAÑO</t>
  </si>
  <si>
    <t>C.S. SAPALLANGA</t>
  </si>
  <si>
    <t>P.S. LA PUNTA</t>
  </si>
  <si>
    <t>P.S. COCHARCAS</t>
  </si>
  <si>
    <t>P.S. MILUCHACA</t>
  </si>
  <si>
    <t>P.S. MIRAFLORES</t>
  </si>
  <si>
    <t>P.S. HUAYLLASPANCA</t>
  </si>
  <si>
    <t>C.S. SICAYA</t>
  </si>
  <si>
    <t>SANTO DOMINGO DE ACOBAMABA</t>
  </si>
  <si>
    <t>201</t>
  </si>
  <si>
    <t>C.S. STO DOMINGO DE ACOBAMBA</t>
  </si>
  <si>
    <t>P.S. MATICHACRA</t>
  </si>
  <si>
    <t>P.S. PAURAN ATICOCHA</t>
  </si>
  <si>
    <t>P.S. PUMABAMBA</t>
  </si>
  <si>
    <t>P.S. YUNCACHAQUICOCHA</t>
  </si>
  <si>
    <t>P.S. SANTA ROSA DE ASTILLERIA</t>
  </si>
  <si>
    <t>P.S. HUANCAMAYO</t>
  </si>
  <si>
    <t>P.S. LA NUEVA LIBERTAD DE PUNTO</t>
  </si>
  <si>
    <t>P.S. YANABAMBA</t>
  </si>
  <si>
    <t>P.S. POTRERO</t>
  </si>
  <si>
    <t>P.S. DURAZNOPATA</t>
  </si>
  <si>
    <t>ROSASPAMPA</t>
  </si>
  <si>
    <t>P.S VIQUES</t>
  </si>
  <si>
    <t>C.S. DAVID GUERRERO DUARTE</t>
  </si>
  <si>
    <t>P.S. ACO</t>
  </si>
  <si>
    <t>P.S. QUICHA CHICO</t>
  </si>
  <si>
    <t>P.S. QUICHA GRANDE</t>
  </si>
  <si>
    <t>P.S. ANDAMARCA</t>
  </si>
  <si>
    <t>P.S. PUCACOCHA</t>
  </si>
  <si>
    <t>P.S. HUANCAMACHAY (CERRADO)</t>
  </si>
  <si>
    <t>P.S. SAN JUAN (CERRADO)</t>
  </si>
  <si>
    <t>P.S. HUANUCO</t>
  </si>
  <si>
    <t>P.S. PUNCO</t>
  </si>
  <si>
    <t>P.S. COCHAS</t>
  </si>
  <si>
    <t>P.S. PILCOLLAMA</t>
  </si>
  <si>
    <t>P.S.ANDAS</t>
  </si>
  <si>
    <t>P.S. SAN FRANCISCO DE MACON</t>
  </si>
  <si>
    <t>C.S. COMAS</t>
  </si>
  <si>
    <t>P.S.  CANCHAPALCA</t>
  </si>
  <si>
    <t>P.S. RACRACALLA</t>
  </si>
  <si>
    <t>P.S. POMAMANTA</t>
  </si>
  <si>
    <t>P.S. TALHUIS</t>
  </si>
  <si>
    <t>P.S. PUQUIAN</t>
  </si>
  <si>
    <t>P.S. RUNATULLO</t>
  </si>
  <si>
    <t>P.S. HEROINAS TOLEDO</t>
  </si>
  <si>
    <t>P.S. MARISCAL CASTILLA</t>
  </si>
  <si>
    <t>P.S. MATAHUASI</t>
  </si>
  <si>
    <t>P.S. MARAVILCA</t>
  </si>
  <si>
    <t>P.S. YANAMUCLO</t>
  </si>
  <si>
    <t>P.S. MITO</t>
  </si>
  <si>
    <t>P.S. SAN LUIS YAICO</t>
  </si>
  <si>
    <t>P.S. MATAHULO</t>
  </si>
  <si>
    <t>P.S. NUEVE DE JULIO</t>
  </si>
  <si>
    <t>C.S. ORCOTUNA</t>
  </si>
  <si>
    <t>P.S. VICSO</t>
  </si>
  <si>
    <t>STA ROSA DE OCOPA</t>
  </si>
  <si>
    <t>C.S. STA. ROSA DE OCOPA</t>
  </si>
  <si>
    <t>P.S. HUANCHAR</t>
  </si>
  <si>
    <t>P.S. San Bartolomé</t>
  </si>
  <si>
    <t>SAN BARTOLOME</t>
  </si>
  <si>
    <t>ETAPAS DE VIDA</t>
  </si>
  <si>
    <t>JOVEN 18-29a</t>
  </si>
  <si>
    <t>ADOLESCENTE 12-17a</t>
  </si>
  <si>
    <t>NIÑO 0-11a</t>
  </si>
  <si>
    <t>ADULTO 30-59a</t>
  </si>
  <si>
    <t>ADULTO MAYOR 60 a+</t>
  </si>
  <si>
    <t>POB TOT</t>
  </si>
  <si>
    <t>POBLACION OFICIAL POR PROVINCIA, DISTRITO Y ESTABLECIMIENTO DE SALUD 2026</t>
  </si>
  <si>
    <t>UNIDAD DE TECNOLOGÍAS DE INFORMACIÓN</t>
  </si>
  <si>
    <t>P.S. MAMAC</t>
  </si>
  <si>
    <t>P.S. Mamac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</si>
</sst>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_ ;_ @_ "/>
    <numFmt numFmtId="170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8"/>
      <color indexed="58"/>
      <name val="Arial"/>
      <family val="2"/>
    </font>
    <font>
      <b/>
      <sz val="9"/>
      <color indexed="5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8"/>
      <color indexed="59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indexed="9"/>
      <name val="Arial"/>
      <family val="2"/>
    </font>
    <font>
      <b/>
      <sz val="8"/>
      <color theme="4" tint="-0.49998474074526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sz val="8"/>
      <color rgb="FF0F1299"/>
      <name val="Arial"/>
      <family val="2"/>
    </font>
    <font>
      <sz val="8"/>
      <color rgb="FF0F129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119">
    <xf numFmtId="0" fontId="0" fillId="0" borderId="0" xfId="0"/>
    <xf numFmtId="0" fontId="3" fillId="5" borderId="3" xfId="0" applyFont="1" applyFill="1" applyBorder="1" applyAlignment="1">
      <alignment horizontal="center" vertical="center"/>
    </xf>
    <xf numFmtId="3" fontId="3" fillId="7" borderId="3" xfId="0" quotePrefix="1" applyNumberFormat="1" applyFont="1" applyFill="1" applyBorder="1" applyAlignment="1">
      <alignment horizontal="center" vertical="center"/>
    </xf>
    <xf numFmtId="3" fontId="3" fillId="7" borderId="3" xfId="0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3" fillId="0" borderId="0" xfId="4" applyAlignment="1">
      <alignment horizontal="left"/>
    </xf>
    <xf numFmtId="0" fontId="3" fillId="3" borderId="0" xfId="4" applyFill="1" applyAlignment="1">
      <alignment horizontal="left"/>
    </xf>
    <xf numFmtId="0" fontId="6" fillId="10" borderId="0" xfId="4" applyFont="1" applyFill="1" applyAlignment="1">
      <alignment horizontal="left"/>
    </xf>
    <xf numFmtId="0" fontId="8" fillId="0" borderId="0" xfId="4" applyFont="1" applyAlignment="1">
      <alignment horizontal="left"/>
    </xf>
    <xf numFmtId="0" fontId="9" fillId="10" borderId="0" xfId="4" applyFont="1" applyFill="1" applyAlignment="1">
      <alignment horizontal="left"/>
    </xf>
    <xf numFmtId="0" fontId="10" fillId="0" borderId="0" xfId="4" applyFont="1" applyAlignment="1">
      <alignment horizontal="left"/>
    </xf>
    <xf numFmtId="0" fontId="11" fillId="0" borderId="0" xfId="0" applyFont="1"/>
    <xf numFmtId="0" fontId="7" fillId="0" borderId="0" xfId="5" applyFont="1" applyAlignment="1">
      <alignment horizontal="left" vertical="center" wrapText="1"/>
    </xf>
    <xf numFmtId="0" fontId="7" fillId="0" borderId="0" xfId="5" applyFont="1" applyAlignment="1">
      <alignment horizontal="left" vertical="center"/>
    </xf>
    <xf numFmtId="1" fontId="3" fillId="3" borderId="0" xfId="4" applyNumberFormat="1" applyFill="1" applyAlignment="1">
      <alignment horizontal="left"/>
    </xf>
    <xf numFmtId="0" fontId="8" fillId="3" borderId="0" xfId="4" applyFont="1" applyFill="1" applyAlignment="1">
      <alignment horizontal="left"/>
    </xf>
    <xf numFmtId="0" fontId="12" fillId="0" borderId="0" xfId="0" applyFont="1"/>
    <xf numFmtId="0" fontId="13" fillId="0" borderId="0" xfId="0" applyFont="1"/>
    <xf numFmtId="0" fontId="3" fillId="0" borderId="0" xfId="4" applyAlignment="1">
      <alignment horizontal="center"/>
    </xf>
    <xf numFmtId="0" fontId="16" fillId="0" borderId="0" xfId="4" applyFont="1" applyAlignment="1">
      <alignment horizontal="right"/>
    </xf>
    <xf numFmtId="0" fontId="19" fillId="0" borderId="0" xfId="4" applyFont="1" applyAlignment="1">
      <alignment horizontal="right"/>
    </xf>
    <xf numFmtId="0" fontId="20" fillId="0" borderId="0" xfId="4" applyFont="1" applyAlignment="1">
      <alignment horizontal="right"/>
    </xf>
    <xf numFmtId="0" fontId="21" fillId="0" borderId="0" xfId="4" applyFont="1" applyAlignment="1">
      <alignment horizontal="center"/>
    </xf>
    <xf numFmtId="0" fontId="21" fillId="0" borderId="3" xfId="4" applyFont="1" applyBorder="1" applyAlignment="1">
      <alignment horizontal="right"/>
    </xf>
    <xf numFmtId="0" fontId="21" fillId="7" borderId="3" xfId="4" applyFont="1" applyFill="1" applyBorder="1" applyAlignment="1">
      <alignment horizontal="left"/>
    </xf>
    <xf numFmtId="0" fontId="21" fillId="0" borderId="0" xfId="4" applyFont="1" applyAlignment="1">
      <alignment horizontal="right"/>
    </xf>
    <xf numFmtId="0" fontId="21" fillId="0" borderId="3" xfId="4" applyFont="1" applyBorder="1" applyAlignment="1">
      <alignment horizontal="left"/>
    </xf>
    <xf numFmtId="0" fontId="22" fillId="0" borderId="0" xfId="3" applyFont="1" applyAlignment="1">
      <alignment horizontal="center"/>
    </xf>
    <xf numFmtId="3" fontId="21" fillId="0" borderId="3" xfId="7" applyNumberFormat="1" applyFont="1" applyBorder="1" applyAlignment="1">
      <alignment horizontal="right" vertical="center"/>
    </xf>
    <xf numFmtId="1" fontId="21" fillId="0" borderId="3" xfId="7" applyNumberFormat="1" applyFont="1" applyBorder="1" applyAlignment="1">
      <alignment horizontal="left" vertical="center"/>
    </xf>
    <xf numFmtId="1" fontId="21" fillId="7" borderId="3" xfId="7" applyNumberFormat="1" applyFont="1" applyFill="1" applyBorder="1" applyAlignment="1">
      <alignment horizontal="left" vertical="center"/>
    </xf>
    <xf numFmtId="0" fontId="16" fillId="0" borderId="3" xfId="4" applyFont="1" applyBorder="1" applyAlignment="1">
      <alignment horizontal="right"/>
    </xf>
    <xf numFmtId="0" fontId="16" fillId="7" borderId="3" xfId="4" applyFont="1" applyFill="1" applyBorder="1" applyAlignment="1">
      <alignment horizontal="left"/>
    </xf>
    <xf numFmtId="0" fontId="16" fillId="0" borderId="3" xfId="4" applyFont="1" applyBorder="1" applyAlignment="1">
      <alignment horizontal="left"/>
    </xf>
    <xf numFmtId="0" fontId="21" fillId="0" borderId="3" xfId="7" applyFont="1" applyBorder="1" applyAlignment="1">
      <alignment horizontal="right" vertical="center"/>
    </xf>
    <xf numFmtId="1" fontId="21" fillId="4" borderId="3" xfId="7" applyNumberFormat="1" applyFont="1" applyFill="1" applyBorder="1" applyAlignment="1">
      <alignment horizontal="left" vertical="center"/>
    </xf>
    <xf numFmtId="1" fontId="16" fillId="3" borderId="3" xfId="4" applyNumberFormat="1" applyFont="1" applyFill="1" applyBorder="1" applyAlignment="1">
      <alignment horizontal="left"/>
    </xf>
    <xf numFmtId="0" fontId="21" fillId="3" borderId="0" xfId="4" applyFont="1" applyFill="1" applyAlignment="1">
      <alignment horizontal="right"/>
    </xf>
    <xf numFmtId="1" fontId="16" fillId="3" borderId="0" xfId="4" applyNumberFormat="1" applyFont="1" applyFill="1" applyAlignment="1">
      <alignment horizontal="left"/>
    </xf>
    <xf numFmtId="1" fontId="21" fillId="3" borderId="0" xfId="7" applyNumberFormat="1" applyFont="1" applyFill="1" applyAlignment="1">
      <alignment vertical="center"/>
    </xf>
    <xf numFmtId="0" fontId="22" fillId="3" borderId="0" xfId="3" applyFont="1" applyFill="1"/>
    <xf numFmtId="0" fontId="23" fillId="3" borderId="0" xfId="3" applyFont="1" applyFill="1"/>
    <xf numFmtId="1" fontId="22" fillId="3" borderId="0" xfId="3" applyNumberFormat="1" applyFont="1" applyFill="1"/>
    <xf numFmtId="0" fontId="24" fillId="4" borderId="9" xfId="3" applyFont="1" applyFill="1" applyBorder="1"/>
    <xf numFmtId="0" fontId="24" fillId="4" borderId="10" xfId="3" applyFont="1" applyFill="1" applyBorder="1"/>
    <xf numFmtId="0" fontId="25" fillId="4" borderId="10" xfId="3" applyFont="1" applyFill="1" applyBorder="1" applyAlignment="1">
      <alignment horizontal="left"/>
    </xf>
    <xf numFmtId="1" fontId="26" fillId="4" borderId="0" xfId="3" applyNumberFormat="1" applyFont="1" applyFill="1" applyAlignment="1">
      <alignment horizontal="right"/>
    </xf>
    <xf numFmtId="0" fontId="22" fillId="0" borderId="0" xfId="3" applyFont="1"/>
    <xf numFmtId="1" fontId="27" fillId="12" borderId="3" xfId="3" applyNumberFormat="1" applyFont="1" applyFill="1" applyBorder="1"/>
    <xf numFmtId="1" fontId="27" fillId="12" borderId="3" xfId="3" applyNumberFormat="1" applyFont="1" applyFill="1" applyBorder="1" applyAlignment="1">
      <alignment horizontal="left"/>
    </xf>
    <xf numFmtId="1" fontId="26" fillId="13" borderId="0" xfId="3" applyNumberFormat="1" applyFont="1" applyFill="1" applyAlignment="1">
      <alignment horizontal="right"/>
    </xf>
    <xf numFmtId="1" fontId="28" fillId="9" borderId="3" xfId="3" applyNumberFormat="1" applyFont="1" applyFill="1" applyBorder="1"/>
    <xf numFmtId="0" fontId="28" fillId="9" borderId="4" xfId="3" applyFont="1" applyFill="1" applyBorder="1" applyAlignment="1">
      <alignment horizontal="center"/>
    </xf>
    <xf numFmtId="1" fontId="28" fillId="9" borderId="3" xfId="3" applyNumberFormat="1" applyFont="1" applyFill="1" applyBorder="1" applyAlignment="1">
      <alignment horizontal="left"/>
    </xf>
    <xf numFmtId="1" fontId="16" fillId="9" borderId="0" xfId="3" applyNumberFormat="1" applyFont="1" applyFill="1" applyAlignment="1">
      <alignment horizontal="right"/>
    </xf>
    <xf numFmtId="0" fontId="29" fillId="0" borderId="0" xfId="3" applyFont="1"/>
    <xf numFmtId="1" fontId="16" fillId="0" borderId="3" xfId="3" applyNumberFormat="1" applyFont="1" applyBorder="1"/>
    <xf numFmtId="0" fontId="26" fillId="2" borderId="4" xfId="3" applyFont="1" applyFill="1" applyBorder="1" applyAlignment="1">
      <alignment horizontal="center"/>
    </xf>
    <xf numFmtId="1" fontId="26" fillId="7" borderId="3" xfId="3" applyNumberFormat="1" applyFont="1" applyFill="1" applyBorder="1" applyAlignment="1">
      <alignment horizontal="left"/>
    </xf>
    <xf numFmtId="0" fontId="16" fillId="0" borderId="0" xfId="3" applyFont="1"/>
    <xf numFmtId="1" fontId="16" fillId="0" borderId="3" xfId="3" applyNumberFormat="1" applyFont="1" applyBorder="1" applyAlignment="1">
      <alignment horizontal="left"/>
    </xf>
    <xf numFmtId="1" fontId="16" fillId="9" borderId="0" xfId="3" applyNumberFormat="1" applyFont="1" applyFill="1"/>
    <xf numFmtId="1" fontId="16" fillId="14" borderId="3" xfId="3" applyNumberFormat="1" applyFont="1" applyFill="1" applyBorder="1" applyAlignment="1">
      <alignment horizontal="left"/>
    </xf>
    <xf numFmtId="1" fontId="16" fillId="14" borderId="0" xfId="3" applyNumberFormat="1" applyFont="1" applyFill="1" applyAlignment="1">
      <alignment horizontal="left"/>
    </xf>
    <xf numFmtId="1" fontId="16" fillId="3" borderId="3" xfId="3" applyNumberFormat="1" applyFont="1" applyFill="1" applyBorder="1" applyAlignment="1">
      <alignment horizontal="left"/>
    </xf>
    <xf numFmtId="1" fontId="16" fillId="0" borderId="0" xfId="3" applyNumberFormat="1" applyFont="1"/>
    <xf numFmtId="1" fontId="16" fillId="0" borderId="3" xfId="3" applyNumberFormat="1" applyFont="1" applyBorder="1" applyAlignment="1">
      <alignment horizontal="right"/>
    </xf>
    <xf numFmtId="49" fontId="16" fillId="0" borderId="3" xfId="3" applyNumberFormat="1" applyFont="1" applyBorder="1" applyAlignment="1">
      <alignment horizontal="right"/>
    </xf>
    <xf numFmtId="1" fontId="16" fillId="15" borderId="3" xfId="3" applyNumberFormat="1" applyFont="1" applyFill="1" applyBorder="1" applyAlignment="1">
      <alignment horizontal="left"/>
    </xf>
    <xf numFmtId="0" fontId="26" fillId="8" borderId="4" xfId="3" applyFont="1" applyFill="1" applyBorder="1" applyAlignment="1">
      <alignment horizontal="center"/>
    </xf>
    <xf numFmtId="1" fontId="22" fillId="0" borderId="0" xfId="3" applyNumberFormat="1" applyFont="1"/>
    <xf numFmtId="1" fontId="1" fillId="0" borderId="0" xfId="3" applyNumberFormat="1"/>
    <xf numFmtId="0" fontId="1" fillId="0" borderId="0" xfId="3"/>
    <xf numFmtId="3" fontId="14" fillId="11" borderId="5" xfId="6" quotePrefix="1" applyNumberFormat="1" applyFont="1" applyFill="1" applyBorder="1" applyAlignment="1">
      <alignment horizontal="center"/>
    </xf>
    <xf numFmtId="3" fontId="14" fillId="11" borderId="6" xfId="6" applyNumberFormat="1" applyFont="1" applyFill="1" applyBorder="1" applyAlignment="1">
      <alignment horizontal="center"/>
    </xf>
    <xf numFmtId="3" fontId="14" fillId="11" borderId="7" xfId="6" applyNumberFormat="1" applyFont="1" applyFill="1" applyBorder="1" applyAlignment="1">
      <alignment horizontal="center"/>
    </xf>
    <xf numFmtId="3" fontId="14" fillId="11" borderId="5" xfId="6" applyNumberFormat="1" applyFont="1" applyFill="1" applyBorder="1" applyAlignment="1">
      <alignment horizontal="center"/>
    </xf>
    <xf numFmtId="3" fontId="15" fillId="11" borderId="7" xfId="6" applyNumberFormat="1" applyFont="1" applyFill="1" applyBorder="1" applyAlignment="1">
      <alignment horizontal="center"/>
    </xf>
    <xf numFmtId="3" fontId="15" fillId="11" borderId="6" xfId="6" applyNumberFormat="1" applyFont="1" applyFill="1" applyBorder="1" applyAlignment="1">
      <alignment horizontal="center"/>
    </xf>
    <xf numFmtId="3" fontId="15" fillId="11" borderId="1" xfId="0" applyNumberFormat="1" applyFont="1" applyFill="1" applyBorder="1" applyAlignment="1">
      <alignment horizontal="center"/>
    </xf>
    <xf numFmtId="0" fontId="16" fillId="2" borderId="8" xfId="4" applyFont="1" applyFill="1" applyBorder="1" applyAlignment="1">
      <alignment horizontal="left"/>
    </xf>
    <xf numFmtId="4" fontId="17" fillId="2" borderId="8" xfId="4" applyNumberFormat="1" applyFont="1" applyFill="1" applyBorder="1" applyAlignment="1">
      <alignment horizontal="left"/>
    </xf>
    <xf numFmtId="1" fontId="18" fillId="2" borderId="8" xfId="4" applyNumberFormat="1" applyFont="1" applyFill="1" applyBorder="1" applyAlignment="1">
      <alignment horizontal="center" vertical="center"/>
    </xf>
    <xf numFmtId="0" fontId="19" fillId="17" borderId="3" xfId="4" applyFont="1" applyFill="1" applyBorder="1" applyAlignment="1">
      <alignment horizontal="right"/>
    </xf>
    <xf numFmtId="1" fontId="16" fillId="17" borderId="3" xfId="4" applyNumberFormat="1" applyFont="1" applyFill="1" applyBorder="1" applyAlignment="1">
      <alignment horizontal="left"/>
    </xf>
    <xf numFmtId="1" fontId="16" fillId="17" borderId="3" xfId="4" applyNumberFormat="1" applyFont="1" applyFill="1" applyBorder="1" applyAlignment="1">
      <alignment horizontal="center"/>
    </xf>
    <xf numFmtId="0" fontId="16" fillId="9" borderId="3" xfId="4" applyFont="1" applyFill="1" applyBorder="1" applyAlignment="1">
      <alignment horizontal="right"/>
    </xf>
    <xf numFmtId="0" fontId="16" fillId="9" borderId="3" xfId="4" applyFont="1" applyFill="1" applyBorder="1" applyAlignment="1">
      <alignment horizontal="left"/>
    </xf>
    <xf numFmtId="1" fontId="16" fillId="9" borderId="3" xfId="4" applyNumberFormat="1" applyFont="1" applyFill="1" applyBorder="1" applyAlignment="1">
      <alignment horizontal="center"/>
    </xf>
    <xf numFmtId="1" fontId="16" fillId="9" borderId="3" xfId="4" applyNumberFormat="1" applyFont="1" applyFill="1" applyBorder="1" applyAlignment="1">
      <alignment horizontal="left"/>
    </xf>
    <xf numFmtId="1" fontId="16" fillId="9" borderId="3" xfId="4" applyNumberFormat="1" applyFont="1" applyFill="1" applyBorder="1" applyAlignment="1">
      <alignment horizontal="right"/>
    </xf>
    <xf numFmtId="1" fontId="19" fillId="17" borderId="3" xfId="4" applyNumberFormat="1" applyFont="1" applyFill="1" applyBorder="1" applyAlignment="1">
      <alignment horizontal="right"/>
    </xf>
    <xf numFmtId="1" fontId="16" fillId="0" borderId="3" xfId="7" applyNumberFormat="1" applyFont="1" applyBorder="1" applyAlignment="1">
      <alignment horizontal="center" vertical="center"/>
    </xf>
    <xf numFmtId="0" fontId="16" fillId="0" borderId="3" xfId="7" applyFont="1" applyBorder="1" applyAlignment="1">
      <alignment horizontal="center" vertical="center"/>
    </xf>
    <xf numFmtId="1" fontId="16" fillId="3" borderId="0" xfId="7" applyNumberFormat="1" applyFont="1" applyFill="1" applyAlignment="1">
      <alignment vertical="center"/>
    </xf>
    <xf numFmtId="0" fontId="30" fillId="0" borderId="3" xfId="0" applyNumberFormat="1" applyFont="1" applyBorder="1" applyAlignment="1">
      <alignment horizontal="center"/>
    </xf>
    <xf numFmtId="0" fontId="31" fillId="0" borderId="0" xfId="4" quotePrefix="1" applyFont="1" applyAlignment="1">
      <alignment horizontal="left" vertical="center"/>
    </xf>
    <xf numFmtId="1" fontId="16" fillId="0" borderId="3" xfId="0" applyNumberFormat="1" applyFont="1" applyBorder="1" applyAlignment="1">
      <alignment horizontal="left"/>
    </xf>
    <xf numFmtId="0" fontId="26" fillId="2" borderId="4" xfId="0" applyFont="1" applyFill="1" applyBorder="1" applyAlignment="1">
      <alignment horizontal="center"/>
    </xf>
    <xf numFmtId="164" fontId="30" fillId="0" borderId="0" xfId="0" applyNumberFormat="1" applyFont="1"/>
    <xf numFmtId="164" fontId="30" fillId="0" borderId="11" xfId="0" applyNumberFormat="1" applyFont="1" applyBorder="1"/>
    <xf numFmtId="164" fontId="30" fillId="0" borderId="12" xfId="0" applyNumberFormat="1" applyFont="1" applyBorder="1"/>
    <xf numFmtId="164" fontId="30" fillId="0" borderId="2" xfId="0" applyNumberFormat="1" applyFont="1" applyBorder="1"/>
    <xf numFmtId="3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 vertical="center" wrapText="1"/>
    </xf>
    <xf numFmtId="3" fontId="3" fillId="7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/>
    </xf>
    <xf numFmtId="0" fontId="7" fillId="0" borderId="0" xfId="5" applyFont="1" applyAlignment="1">
      <alignment horizontal="left" vertical="center" wrapText="1"/>
    </xf>
    <xf numFmtId="0" fontId="14" fillId="16" borderId="3" xfId="5" applyFont="1" applyFill="1" applyBorder="1" applyAlignment="1">
      <alignment horizontal="center" vertical="center"/>
    </xf>
    <xf numFmtId="0" fontId="14" fillId="16" borderId="3" xfId="5" applyFont="1" applyFill="1" applyBorder="1" applyAlignment="1">
      <alignment horizontal="center" vertical="justify"/>
    </xf>
    <xf numFmtId="3" fontId="14" fillId="16" borderId="3" xfId="5" applyNumberFormat="1" applyFont="1" applyFill="1" applyBorder="1" applyAlignment="1">
      <alignment horizontal="center" vertical="center"/>
    </xf>
    <xf numFmtId="3" fontId="15" fillId="11" borderId="3" xfId="6" applyNumberFormat="1" applyFont="1" applyFill="1" applyBorder="1" applyAlignment="1">
      <alignment horizontal="center" vertical="center"/>
    </xf>
    <xf numFmtId="0" fontId="14" fillId="11" borderId="3" xfId="5" applyFont="1" applyFill="1" applyBorder="1" applyAlignment="1">
      <alignment horizontal="center" vertical="center"/>
    </xf>
    <xf numFmtId="3" fontId="15" fillId="11" borderId="3" xfId="5" applyNumberFormat="1" applyFont="1" applyFill="1" applyBorder="1" applyAlignment="1">
      <alignment horizontal="center" vertical="center" wrapText="1"/>
    </xf>
    <xf numFmtId="0" fontId="14" fillId="11" borderId="3" xfId="5" applyFont="1" applyFill="1" applyBorder="1" applyAlignment="1">
      <alignment horizontal="center" vertical="justify"/>
    </xf>
    <xf numFmtId="0" fontId="30" fillId="3" borderId="3" xfId="0" applyNumberFormat="1" applyFont="1" applyFill="1" applyBorder="1" applyAlignment="1">
      <alignment horizontal="center"/>
    </xf>
    <xf numFmtId="170" fontId="0" fillId="0" borderId="0" xfId="0" applyNumberFormat="1"/>
  </cellXfs>
  <cellStyles count="8">
    <cellStyle name="Normal" xfId="0" builtinId="0"/>
    <cellStyle name="Normal 2" xfId="1" xr:uid="{84BDBCDD-3203-44B6-A236-C6E6AAAA03B6}"/>
    <cellStyle name="Normal 2 2" xfId="4" xr:uid="{48A8E896-CF7D-46EF-B103-4427EE8EEB94}"/>
    <cellStyle name="Normal 3" xfId="2" xr:uid="{89FA0B13-2D75-40F6-A160-70A11F448F39}"/>
    <cellStyle name="Normal 3 2" xfId="3" xr:uid="{837AC280-771A-43F0-BCEE-E42C18934CFB}"/>
    <cellStyle name="Normal 4" xfId="5" xr:uid="{F23044BC-9643-4556-8AAE-2CCD287770A2}"/>
    <cellStyle name="Normal 9" xfId="6" xr:uid="{D353596A-093C-4BDE-A491-0CC53E6D56A3}"/>
    <cellStyle name="Normal_Pob-2003-DptoJUNIN 2" xfId="7" xr:uid="{F0751335-FBEA-42F4-B26E-B3C406F9E43A}"/>
  </cellStyles>
  <dxfs count="1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FF"/>
      <color rgb="FF25C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latin typeface="Arial Narrow" panose="020B0606020202030204" pitchFamily="34" charset="0"/>
              </a:rPr>
              <a:t>POBLACIÓN RED</a:t>
            </a:r>
            <a:r>
              <a:rPr lang="en-US" sz="1600" baseline="0">
                <a:latin typeface="Arial Narrow" panose="020B0606020202030204" pitchFamily="34" charset="0"/>
              </a:rPr>
              <a:t> DE SALUD VALLE DEL MANTARO 2026</a:t>
            </a:r>
            <a:endParaRPr lang="en-US" sz="1600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0964360587002098E-2"/>
          <c:y val="0.13844718178424786"/>
          <c:w val="0.95387840670859536"/>
          <c:h val="0.82049272116461369"/>
        </c:manualLayout>
      </c:layout>
      <c:pie3DChart>
        <c:varyColors val="1"/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509-4272-9B64-0B24536157E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5509-4272-9B64-0B24536157E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509-4272-9B64-0B24536157E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509-4272-9B64-0B24536157E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509-4272-9B64-0B24536157E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5B79E08-F153-4035-9C65-427F7EC59916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124434 (</a:t>
                    </a:r>
                    <a:fld id="{F8BD967C-8ACD-4BDC-87A0-B8BE8D4BFB4C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509-4272-9B64-0B24536157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FEEDB1-C7EA-4ADE-BC9E-E58842CDE1D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68770 (</a:t>
                    </a:r>
                    <a:fld id="{51EE775C-BEE4-4E57-9678-D63B630DB2F0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509-4272-9B64-0B24536157E0}"/>
                </c:ext>
              </c:extLst>
            </c:dLbl>
            <c:dLbl>
              <c:idx val="2"/>
              <c:layout>
                <c:manualLayout>
                  <c:x val="-0.12728272173525479"/>
                  <c:y val="-0.22770278015360068"/>
                </c:manualLayout>
              </c:layout>
              <c:tx>
                <c:rich>
                  <a:bodyPr/>
                  <a:lstStyle/>
                  <a:p>
                    <a:fld id="{B5AE13C6-C0B9-40D7-913E-B8D36DD713AF}" type="CATEGORYNAME">
                      <a:rPr lang="en-US"/>
                      <a:pPr/>
                      <a:t>[NOMBRE DE CATEGORÍA]</a:t>
                    </a:fld>
                    <a:endParaRPr lang="en-US"/>
                  </a:p>
                  <a:p>
                    <a:r>
                      <a:rPr lang="en-US"/>
                      <a:t>128366</a:t>
                    </a:r>
                    <a:r>
                      <a:rPr lang="en-US" baseline="0"/>
                      <a:t>
</a:t>
                    </a:r>
                    <a:fld id="{537D8E4A-7DE8-46A9-A441-15B064EC50F4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509-4272-9B64-0B24536157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326F55B-84DF-4BA1-B8CA-F684C3C6693E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258346 (</a:t>
                    </a:r>
                    <a:fld id="{3BA1B48D-391D-425E-8215-DDF564C9958E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09-4272-9B64-0B24536157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B125FB2-37E9-4CC2-A40B-6A10690061A1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85860 (</a:t>
                    </a:r>
                    <a:fld id="{FFACB5AE-9635-450A-95E3-F3F66E861953}" type="PERCENTAGE">
                      <a:rPr lang="en-US" baseline="0"/>
                      <a:pPr/>
                      <a:t>[PORCENTAJE]</a:t>
                    </a:fld>
                    <a:r>
                      <a:rPr lang="en-US" baseline="0"/>
                      <a:t>)</a:t>
                    </a:r>
                  </a:p>
                </c:rich>
              </c:tx>
              <c:dLblPos val="in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509-4272-9B64-0B24536157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Hoja2!$B$2:$F$2</c:f>
              <c:strCache>
                <c:ptCount val="5"/>
                <c:pt idx="0">
                  <c:v>NIÑO 0-11a</c:v>
                </c:pt>
                <c:pt idx="1">
                  <c:v>ADOLESCENTE 12-17a</c:v>
                </c:pt>
                <c:pt idx="2">
                  <c:v>JOVEN 18-29a</c:v>
                </c:pt>
                <c:pt idx="3">
                  <c:v>ADULTO 30-59a</c:v>
                </c:pt>
                <c:pt idx="4">
                  <c:v>ADULTO MAYOR 60 a+</c:v>
                </c:pt>
              </c:strCache>
            </c:strRef>
          </c:cat>
          <c:val>
            <c:numRef>
              <c:f>Hoja2!$B$4:$F$4</c:f>
              <c:numCache>
                <c:formatCode>0.0</c:formatCode>
                <c:ptCount val="5"/>
                <c:pt idx="0">
                  <c:v>18.358002840335171</c:v>
                </c:pt>
                <c:pt idx="1">
                  <c:v>10.395867945521045</c:v>
                </c:pt>
                <c:pt idx="2">
                  <c:v>19.324530907490104</c:v>
                </c:pt>
                <c:pt idx="3">
                  <c:v>38.944100877126857</c:v>
                </c:pt>
                <c:pt idx="4">
                  <c:v>12.977497429526821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9-4272-9B64-0B24536157E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B-03B3-49CD-8FF5-49FE4F9E8C6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D-03B3-49CD-8FF5-49FE4F9E8C6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0F-03B3-49CD-8FF5-49FE4F9E8C6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1-03B3-49CD-8FF5-49FE4F9E8C6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:spPr>
                  <c:extLst>
                    <c:ext xmlns:c16="http://schemas.microsoft.com/office/drawing/2014/chart" uri="{C3380CC4-5D6E-409C-BE32-E72D297353CC}">
                      <c16:uniqueId val="{00000013-03B3-49CD-8FF5-49FE4F9E8C6C}"/>
                    </c:ext>
                  </c:extLst>
                </c:dPt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PE"/>
                    </a:p>
                  </c:txPr>
                  <c:dLblPos val="inEnd"/>
                  <c:showLegendKey val="0"/>
                  <c:showVal val="0"/>
                  <c:showCatName val="1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 cap="flat" cmpd="sng" algn="ctr">
                        <a:solidFill>
                          <a:schemeClr val="tx1">
                            <a:lumMod val="35000"/>
                            <a:lumOff val="65000"/>
                          </a:schemeClr>
                        </a:solidFill>
                        <a:round/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Hoja2!$B$2:$F$2</c15:sqref>
                        </c15:formulaRef>
                      </c:ext>
                    </c:extLst>
                    <c:strCache>
                      <c:ptCount val="5"/>
                      <c:pt idx="0">
                        <c:v>NIÑO 0-11a</c:v>
                      </c:pt>
                      <c:pt idx="1">
                        <c:v>ADOLESCENTE 12-17a</c:v>
                      </c:pt>
                      <c:pt idx="2">
                        <c:v>JOVEN 18-29a</c:v>
                      </c:pt>
                      <c:pt idx="3">
                        <c:v>ADULTO 30-59a</c:v>
                      </c:pt>
                      <c:pt idx="4">
                        <c:v>ADULTO MAYOR 60 a+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Hoja2!$B$3:$F$3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121769</c:v>
                      </c:pt>
                      <c:pt idx="1">
                        <c:v>68956</c:v>
                      </c:pt>
                      <c:pt idx="2">
                        <c:v>128180</c:v>
                      </c:pt>
                      <c:pt idx="3">
                        <c:v>258317</c:v>
                      </c:pt>
                      <c:pt idx="4">
                        <c:v>86080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509-4272-9B64-0B24536157E0}"/>
                  </c:ext>
                </c:extLst>
              </c15:ser>
            </c15:filteredPieSeries>
          </c:ext>
        </c:extLst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274320</xdr:colOff>
      <xdr:row>5</xdr:row>
      <xdr:rowOff>140970</xdr:rowOff>
    </xdr:from>
    <xdr:to>
      <xdr:col>11</xdr:col>
      <xdr:colOff>784860</xdr:colOff>
      <xdr:row>24</xdr:row>
      <xdr:rowOff>68580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E4556C2-8CE6-412E-AD4C-E5EEACDE71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imi\Downloads\Poblacion%202020%20RSVM-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BLACION%20A&#209;OS/POBLACION%202022/Poblacion%20%20RSVM%202022%20PERU%20Dpto%20Prov%20Dist%20sexo%20JUN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AL"/>
      <sheetName val="RSVM"/>
      <sheetName val="PROVINCIAL"/>
      <sheetName val="DEPARTAMENTAL"/>
      <sheetName val="Pob x Genero"/>
      <sheetName val="DATA"/>
      <sheetName val="PIRAMIDE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AMAZONAS</v>
          </cell>
        </row>
        <row r="4">
          <cell r="B4" t="str">
            <v>ANCASH</v>
          </cell>
        </row>
        <row r="5">
          <cell r="B5" t="str">
            <v>APURIMAC</v>
          </cell>
        </row>
        <row r="6">
          <cell r="B6" t="str">
            <v>AREQUIPA</v>
          </cell>
        </row>
        <row r="7">
          <cell r="B7" t="str">
            <v>AYACUCHO</v>
          </cell>
        </row>
        <row r="8">
          <cell r="B8" t="str">
            <v>CAJAMARCA</v>
          </cell>
        </row>
        <row r="9">
          <cell r="B9" t="str">
            <v>CALLAO</v>
          </cell>
        </row>
        <row r="10">
          <cell r="B10" t="str">
            <v>CUSCO</v>
          </cell>
        </row>
        <row r="11">
          <cell r="B11" t="str">
            <v>HUANCAVELICA</v>
          </cell>
        </row>
        <row r="12">
          <cell r="B12" t="str">
            <v>HUANUCO</v>
          </cell>
        </row>
        <row r="13">
          <cell r="B13" t="str">
            <v>ICA</v>
          </cell>
        </row>
        <row r="14">
          <cell r="B14" t="str">
            <v>JUNIN</v>
          </cell>
        </row>
        <row r="15">
          <cell r="B15" t="str">
            <v>LA LIBERTAD</v>
          </cell>
        </row>
        <row r="16">
          <cell r="B16" t="str">
            <v>LAMBAYEQUE</v>
          </cell>
        </row>
        <row r="17">
          <cell r="B17" t="str">
            <v>LIMA</v>
          </cell>
        </row>
        <row r="18">
          <cell r="B18" t="str">
            <v>LORETO</v>
          </cell>
        </row>
        <row r="19">
          <cell r="B19" t="str">
            <v>MADRE DE DIOS</v>
          </cell>
        </row>
        <row r="20">
          <cell r="B20" t="str">
            <v>MOQUEGUA</v>
          </cell>
        </row>
        <row r="21">
          <cell r="B21" t="str">
            <v>PASCO</v>
          </cell>
        </row>
        <row r="22">
          <cell r="B22" t="str">
            <v>PIURA</v>
          </cell>
        </row>
        <row r="23">
          <cell r="B23" t="str">
            <v>PUNO</v>
          </cell>
        </row>
        <row r="24">
          <cell r="B24" t="str">
            <v>SAN MARTIN</v>
          </cell>
        </row>
        <row r="25">
          <cell r="B25" t="str">
            <v>TACNA</v>
          </cell>
        </row>
        <row r="26">
          <cell r="B26" t="str">
            <v>TUMBES</v>
          </cell>
        </row>
        <row r="27">
          <cell r="B27" t="str">
            <v>UCAYALI</v>
          </cell>
        </row>
        <row r="28">
          <cell r="B28" t="str">
            <v>PERU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TRITAL"/>
      <sheetName val="PROVINCIAL"/>
      <sheetName val="DEPARTAMENTAL"/>
      <sheetName val="Pob x Genero"/>
      <sheetName val="PIRAMIDE"/>
      <sheetName val="RSVM IPRESS"/>
      <sheetName val="DISTRI.RSVM"/>
      <sheetName val="DATA"/>
      <sheetName val="DISTR.RSV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27D5F-0AD1-49AD-9E8C-C7D51682252B}">
  <sheetPr>
    <outlinePr summaryBelow="0" summaryRight="0"/>
  </sheetPr>
  <dimension ref="A1:AW1185"/>
  <sheetViews>
    <sheetView tabSelected="1" zoomScaleNormal="100" workbookViewId="0">
      <selection activeCell="B173" sqref="B173"/>
    </sheetView>
  </sheetViews>
  <sheetFormatPr baseColWidth="10" defaultColWidth="11.44140625" defaultRowHeight="14.4" zeroHeight="1" outlineLevelRow="2" x14ac:dyDescent="0.3"/>
  <cols>
    <col min="1" max="1" width="7.44140625" style="73" customWidth="1"/>
    <col min="2" max="2" width="6.5546875" style="73" customWidth="1"/>
    <col min="3" max="3" width="21.44140625" style="73" customWidth="1"/>
    <col min="4" max="4" width="7.88671875" style="72" customWidth="1"/>
    <col min="5" max="13" width="6.5546875" style="73" customWidth="1"/>
    <col min="14" max="24" width="5.6640625" style="73" customWidth="1"/>
    <col min="25" max="25" width="6.21875" style="73" customWidth="1"/>
    <col min="26" max="38" width="5.6640625" style="73" customWidth="1"/>
    <col min="39" max="39" width="7" style="73" customWidth="1"/>
    <col min="40" max="40" width="7.44140625" style="73" customWidth="1"/>
    <col min="41" max="41" width="7" style="73" customWidth="1"/>
    <col min="42" max="42" width="5.6640625" style="73" customWidth="1"/>
    <col min="43" max="43" width="9.33203125" style="73" customWidth="1"/>
    <col min="44" max="44" width="7.5546875" style="73" customWidth="1"/>
    <col min="45" max="45" width="6.109375" style="73" customWidth="1"/>
    <col min="46" max="46" width="7.44140625" style="73" customWidth="1"/>
    <col min="47" max="47" width="6.5546875" style="73" customWidth="1"/>
    <col min="48" max="16384" width="11.44140625" style="73"/>
  </cols>
  <sheetData>
    <row r="1" spans="1:47" s="6" customFormat="1" ht="13.2" x14ac:dyDescent="0.25">
      <c r="A1" s="4" t="s">
        <v>67</v>
      </c>
      <c r="B1" s="5"/>
      <c r="C1" s="5"/>
      <c r="L1" s="7"/>
      <c r="AE1" s="8"/>
    </row>
    <row r="2" spans="1:47" s="6" customFormat="1" ht="18" customHeight="1" x14ac:dyDescent="0.25">
      <c r="A2" s="4" t="s">
        <v>337</v>
      </c>
      <c r="B2" s="5"/>
      <c r="C2" s="5"/>
      <c r="L2" s="7"/>
      <c r="AE2" s="8"/>
    </row>
    <row r="3" spans="1:47" s="9" customFormat="1" ht="15.75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AC3" s="6"/>
      <c r="AE3" s="10"/>
      <c r="AG3" s="11"/>
      <c r="AT3" s="6"/>
    </row>
    <row r="4" spans="1:47" s="16" customFormat="1" ht="26.4" customHeight="1" x14ac:dyDescent="0.4">
      <c r="A4" s="12" t="s">
        <v>336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4"/>
      <c r="P4" s="14"/>
      <c r="Q4" s="14"/>
      <c r="R4" s="14"/>
      <c r="S4" s="14"/>
      <c r="T4" s="14"/>
      <c r="U4" s="14"/>
      <c r="V4" s="14"/>
      <c r="W4" s="14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</row>
    <row r="5" spans="1:47" s="16" customFormat="1" ht="13.8" customHeight="1" x14ac:dyDescent="0.3">
      <c r="A5" s="97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4"/>
      <c r="P5" s="14"/>
      <c r="Q5" s="14"/>
      <c r="R5" s="14"/>
      <c r="S5" s="14"/>
      <c r="T5" s="14"/>
      <c r="U5" s="14"/>
      <c r="V5" s="14"/>
      <c r="W5" s="14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</row>
    <row r="6" spans="1:47" s="16" customFormat="1" ht="13.8" customHeight="1" x14ac:dyDescent="0.3">
      <c r="A6" s="18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</row>
    <row r="7" spans="1:47" s="19" customFormat="1" ht="23.25" customHeight="1" thickBot="1" x14ac:dyDescent="0.3">
      <c r="B7" s="110" t="s">
        <v>5</v>
      </c>
      <c r="C7" s="111" t="s">
        <v>75</v>
      </c>
      <c r="D7" s="112" t="s">
        <v>27</v>
      </c>
      <c r="E7" s="113" t="s">
        <v>76</v>
      </c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113"/>
      <c r="AL7" s="113"/>
      <c r="AM7" s="108" t="s">
        <v>0</v>
      </c>
      <c r="AN7" s="108"/>
      <c r="AO7" s="108"/>
      <c r="AP7" s="104" t="s">
        <v>1</v>
      </c>
      <c r="AQ7" s="106" t="s">
        <v>2</v>
      </c>
      <c r="AR7" s="107" t="s">
        <v>3</v>
      </c>
      <c r="AS7" s="107"/>
      <c r="AT7" s="107"/>
      <c r="AU7" s="106" t="s">
        <v>4</v>
      </c>
    </row>
    <row r="8" spans="1:47" s="19" customFormat="1" ht="23.25" customHeight="1" thickBot="1" x14ac:dyDescent="0.3">
      <c r="B8" s="110"/>
      <c r="C8" s="111"/>
      <c r="D8" s="112"/>
      <c r="E8" s="74" t="s">
        <v>6</v>
      </c>
      <c r="F8" s="75">
        <v>1</v>
      </c>
      <c r="G8" s="76">
        <v>2</v>
      </c>
      <c r="H8" s="76">
        <v>3</v>
      </c>
      <c r="I8" s="77">
        <v>4</v>
      </c>
      <c r="J8" s="76">
        <v>5</v>
      </c>
      <c r="K8" s="76">
        <v>6</v>
      </c>
      <c r="L8" s="75">
        <v>7</v>
      </c>
      <c r="M8" s="76">
        <v>8</v>
      </c>
      <c r="N8" s="77">
        <v>9</v>
      </c>
      <c r="O8" s="76">
        <v>10</v>
      </c>
      <c r="P8" s="75">
        <v>11</v>
      </c>
      <c r="Q8" s="76">
        <v>12</v>
      </c>
      <c r="R8" s="76">
        <v>13</v>
      </c>
      <c r="S8" s="77">
        <v>14</v>
      </c>
      <c r="T8" s="76">
        <v>15</v>
      </c>
      <c r="U8" s="75">
        <v>16</v>
      </c>
      <c r="V8" s="76">
        <v>17</v>
      </c>
      <c r="W8" s="76">
        <v>18</v>
      </c>
      <c r="X8" s="77">
        <v>19</v>
      </c>
      <c r="Y8" s="78" t="s">
        <v>7</v>
      </c>
      <c r="Z8" s="79" t="s">
        <v>8</v>
      </c>
      <c r="AA8" s="78" t="s">
        <v>9</v>
      </c>
      <c r="AB8" s="79" t="s">
        <v>10</v>
      </c>
      <c r="AC8" s="78" t="s">
        <v>11</v>
      </c>
      <c r="AD8" s="79" t="s">
        <v>12</v>
      </c>
      <c r="AE8" s="78" t="s">
        <v>13</v>
      </c>
      <c r="AF8" s="79" t="s">
        <v>14</v>
      </c>
      <c r="AG8" s="78" t="s">
        <v>15</v>
      </c>
      <c r="AH8" s="79" t="s">
        <v>16</v>
      </c>
      <c r="AI8" s="78" t="s">
        <v>17</v>
      </c>
      <c r="AJ8" s="79" t="s">
        <v>18</v>
      </c>
      <c r="AK8" s="80" t="s">
        <v>19</v>
      </c>
      <c r="AL8" s="80" t="s">
        <v>20</v>
      </c>
      <c r="AM8" s="1" t="s">
        <v>21</v>
      </c>
      <c r="AN8" s="1" t="s">
        <v>22</v>
      </c>
      <c r="AO8" s="1" t="s">
        <v>23</v>
      </c>
      <c r="AP8" s="105"/>
      <c r="AQ8" s="106"/>
      <c r="AR8" s="2" t="s">
        <v>24</v>
      </c>
      <c r="AS8" s="3" t="s">
        <v>25</v>
      </c>
      <c r="AT8" s="3" t="s">
        <v>26</v>
      </c>
      <c r="AU8" s="107"/>
    </row>
    <row r="9" spans="1:47" s="20" customFormat="1" ht="15.6" customHeight="1" x14ac:dyDescent="0.2">
      <c r="B9" s="81"/>
      <c r="C9" s="82" t="s">
        <v>77</v>
      </c>
      <c r="D9" s="83">
        <f>+D10+D40+D76+D111+D151</f>
        <v>663302</v>
      </c>
      <c r="E9" s="83">
        <f>+E10+E40+E76+E111+E151</f>
        <v>7702</v>
      </c>
      <c r="F9" s="83">
        <f>+F10+F40+F76+F111+F151</f>
        <v>8187</v>
      </c>
      <c r="G9" s="83">
        <f>+G10+G40+G76+G111+G151</f>
        <v>8537</v>
      </c>
      <c r="H9" s="83">
        <f>+H10+H40+H76+H111+H151</f>
        <v>8805</v>
      </c>
      <c r="I9" s="83">
        <f>+I10+I40+I76+I111+I151</f>
        <v>8886</v>
      </c>
      <c r="J9" s="83">
        <f>+J10+J40+J76+J111+J151</f>
        <v>10293</v>
      </c>
      <c r="K9" s="83">
        <f>+K10+K40+K76+K111+K151</f>
        <v>11900</v>
      </c>
      <c r="L9" s="83">
        <f>+L10+L40+L76+L111+L151</f>
        <v>12028</v>
      </c>
      <c r="M9" s="83">
        <f>+M10+M40+M76+M111+M151</f>
        <v>11745</v>
      </c>
      <c r="N9" s="83">
        <f>+N10+N40+N76+N111+N151</f>
        <v>11636</v>
      </c>
      <c r="O9" s="83">
        <f>+O10+O40+O76+O111+O151</f>
        <v>11027</v>
      </c>
      <c r="P9" s="83">
        <f>+P10+P40+P76+P111+P151</f>
        <v>11023</v>
      </c>
      <c r="Q9" s="83">
        <f>+Q10+Q40+Q76+Q111+Q151</f>
        <v>11581</v>
      </c>
      <c r="R9" s="83">
        <f>+R10+R40+R76+R111+R151</f>
        <v>11991</v>
      </c>
      <c r="S9" s="83">
        <f>+S10+S40+S76+S111+S151</f>
        <v>11040</v>
      </c>
      <c r="T9" s="83">
        <f>+T10+T40+T76+T111+T151</f>
        <v>11136</v>
      </c>
      <c r="U9" s="83">
        <f>+U10+U40+U76+U111+U151</f>
        <v>11867</v>
      </c>
      <c r="V9" s="83">
        <f>+V10+V40+V76+V111+V151</f>
        <v>11341</v>
      </c>
      <c r="W9" s="83">
        <f>+W10+W40+W76+W111+W151</f>
        <v>11126</v>
      </c>
      <c r="X9" s="83">
        <f>+X10+X40+X76+X111+X151</f>
        <v>11011</v>
      </c>
      <c r="Y9" s="83">
        <f>+Y10+Y40+Y76+Y111+Y151</f>
        <v>51962</v>
      </c>
      <c r="Z9" s="83">
        <f>+Z10+Z40+Z76+Z111+Z151</f>
        <v>54081</v>
      </c>
      <c r="AA9" s="83">
        <f>+AA10+AA40+AA76+AA111+AA151</f>
        <v>56440</v>
      </c>
      <c r="AB9" s="83">
        <f>+AB10+AB40+AB76+AB111+AB151</f>
        <v>54405</v>
      </c>
      <c r="AC9" s="83">
        <f>+AC10+AC40+AC76+AC111+AC151</f>
        <v>46470</v>
      </c>
      <c r="AD9" s="83">
        <f>+AD10+AD40+AD76+AD111+AD151</f>
        <v>38798</v>
      </c>
      <c r="AE9" s="83">
        <f>+AE10+AE40+AE76+AE111+AE151</f>
        <v>33411</v>
      </c>
      <c r="AF9" s="83">
        <f>+AF10+AF40+AF76+AF111+AF151</f>
        <v>28793</v>
      </c>
      <c r="AG9" s="83">
        <f>+AG10+AG40+AG76+AG111+AG151</f>
        <v>24700</v>
      </c>
      <c r="AH9" s="83">
        <f>+AH10+AH40+AH76+AH111+AH151</f>
        <v>20819</v>
      </c>
      <c r="AI9" s="83">
        <f>+AI10+AI40+AI76+AI111+AI151</f>
        <v>16763</v>
      </c>
      <c r="AJ9" s="83">
        <f>+AJ10+AJ40+AJ76+AJ111+AJ151</f>
        <v>11343</v>
      </c>
      <c r="AK9" s="83">
        <f>+AK10+AK40+AK76+AK111+AK151</f>
        <v>6709</v>
      </c>
      <c r="AL9" s="83">
        <f>+AL10+AL40+AL76+AL111+AL151</f>
        <v>5746</v>
      </c>
      <c r="AM9" s="83">
        <f>+AM10+AM40+AM76+AM111+AM151</f>
        <v>536</v>
      </c>
      <c r="AN9" s="83">
        <f>+AN10+AN40+AN76+AN111+AN151</f>
        <v>3880</v>
      </c>
      <c r="AO9" s="83">
        <f>+AO10+AO40+AO76+AO111+AO151</f>
        <v>3823</v>
      </c>
      <c r="AP9" s="83">
        <f>+AP10+AP40+AP76+AP111+AP151</f>
        <v>8165</v>
      </c>
      <c r="AQ9" s="83">
        <f>+AQ10+AQ40+AQ76+AQ111+AQ151</f>
        <v>330685</v>
      </c>
      <c r="AR9" s="83">
        <f>+AR10+AR40+AR76+AR111+AR151</f>
        <v>26998</v>
      </c>
      <c r="AS9" s="83">
        <f>+AS10+AS40+AS76+AS111+AS151</f>
        <v>27086</v>
      </c>
      <c r="AT9" s="83">
        <f>+AT10+AT40+AT76+AT111+AT151</f>
        <v>147770</v>
      </c>
      <c r="AU9" s="83">
        <f>+AU10+AU40+AU76+AU111+AU151</f>
        <v>13108</v>
      </c>
    </row>
    <row r="10" spans="1:47" s="21" customFormat="1" ht="13.2" customHeight="1" collapsed="1" x14ac:dyDescent="0.2">
      <c r="B10" s="84"/>
      <c r="C10" s="85" t="s">
        <v>78</v>
      </c>
      <c r="D10" s="86">
        <f t="shared" ref="D10:AU10" si="0">D11+D13+D16+D18+D20+D24+D26+D29+D33+D37</f>
        <v>41294</v>
      </c>
      <c r="E10" s="86">
        <f t="shared" si="0"/>
        <v>506</v>
      </c>
      <c r="F10" s="86">
        <f t="shared" si="0"/>
        <v>563</v>
      </c>
      <c r="G10" s="86">
        <f t="shared" si="0"/>
        <v>520</v>
      </c>
      <c r="H10" s="86">
        <f t="shared" si="0"/>
        <v>600</v>
      </c>
      <c r="I10" s="86">
        <f t="shared" si="0"/>
        <v>612</v>
      </c>
      <c r="J10" s="86">
        <f t="shared" si="0"/>
        <v>741</v>
      </c>
      <c r="K10" s="86">
        <f t="shared" si="0"/>
        <v>687</v>
      </c>
      <c r="L10" s="86">
        <f t="shared" si="0"/>
        <v>734</v>
      </c>
      <c r="M10" s="86">
        <f t="shared" si="0"/>
        <v>676</v>
      </c>
      <c r="N10" s="86">
        <f t="shared" si="0"/>
        <v>636</v>
      </c>
      <c r="O10" s="86">
        <f t="shared" si="0"/>
        <v>631</v>
      </c>
      <c r="P10" s="86">
        <f t="shared" si="0"/>
        <v>621</v>
      </c>
      <c r="Q10" s="86">
        <f t="shared" si="0"/>
        <v>652</v>
      </c>
      <c r="R10" s="86">
        <f t="shared" si="0"/>
        <v>700</v>
      </c>
      <c r="S10" s="86">
        <f t="shared" si="0"/>
        <v>688</v>
      </c>
      <c r="T10" s="86">
        <f t="shared" si="0"/>
        <v>706</v>
      </c>
      <c r="U10" s="86">
        <f t="shared" si="0"/>
        <v>774</v>
      </c>
      <c r="V10" s="86">
        <f t="shared" si="0"/>
        <v>693</v>
      </c>
      <c r="W10" s="86">
        <f t="shared" si="0"/>
        <v>684</v>
      </c>
      <c r="X10" s="86">
        <f>X11+X13+X16+X18+X20+X24+X26+X29+X33+X37</f>
        <v>658</v>
      </c>
      <c r="Y10" s="86">
        <f t="shared" si="0"/>
        <v>3220</v>
      </c>
      <c r="Z10" s="86">
        <f t="shared" si="0"/>
        <v>3168</v>
      </c>
      <c r="AA10" s="86">
        <f t="shared" si="0"/>
        <v>3336</v>
      </c>
      <c r="AB10" s="86">
        <f t="shared" si="0"/>
        <v>3015</v>
      </c>
      <c r="AC10" s="86">
        <f t="shared" si="0"/>
        <v>2699</v>
      </c>
      <c r="AD10" s="86">
        <f t="shared" si="0"/>
        <v>2307</v>
      </c>
      <c r="AE10" s="86">
        <f t="shared" si="0"/>
        <v>2220</v>
      </c>
      <c r="AF10" s="86">
        <f t="shared" si="0"/>
        <v>1901</v>
      </c>
      <c r="AG10" s="86">
        <f t="shared" si="0"/>
        <v>1656</v>
      </c>
      <c r="AH10" s="86">
        <f t="shared" si="0"/>
        <v>1458</v>
      </c>
      <c r="AI10" s="86">
        <f t="shared" si="0"/>
        <v>1195</v>
      </c>
      <c r="AJ10" s="86">
        <f t="shared" si="0"/>
        <v>876</v>
      </c>
      <c r="AK10" s="86">
        <f t="shared" si="0"/>
        <v>622</v>
      </c>
      <c r="AL10" s="86">
        <f t="shared" si="0"/>
        <v>539</v>
      </c>
      <c r="AM10" s="86">
        <f t="shared" si="0"/>
        <v>32</v>
      </c>
      <c r="AN10" s="86">
        <f t="shared" si="0"/>
        <v>237</v>
      </c>
      <c r="AO10" s="86">
        <f t="shared" si="0"/>
        <v>269</v>
      </c>
      <c r="AP10" s="86">
        <f t="shared" si="0"/>
        <v>536</v>
      </c>
      <c r="AQ10" s="86">
        <f t="shared" si="0"/>
        <v>20511</v>
      </c>
      <c r="AR10" s="86">
        <f t="shared" si="0"/>
        <v>1502</v>
      </c>
      <c r="AS10" s="86">
        <f t="shared" si="0"/>
        <v>1652</v>
      </c>
      <c r="AT10" s="86">
        <f t="shared" si="0"/>
        <v>8689</v>
      </c>
      <c r="AU10" s="86">
        <f t="shared" si="0"/>
        <v>1022</v>
      </c>
    </row>
    <row r="11" spans="1:47" s="22" customFormat="1" ht="13.2" hidden="1" customHeight="1" outlineLevel="1" x14ac:dyDescent="0.2">
      <c r="B11" s="87">
        <v>120201</v>
      </c>
      <c r="C11" s="88" t="s">
        <v>51</v>
      </c>
      <c r="D11" s="89">
        <f t="shared" ref="D11:AU11" si="1">D12</f>
        <v>16472</v>
      </c>
      <c r="E11" s="89">
        <f>E12</f>
        <v>232</v>
      </c>
      <c r="F11" s="89">
        <f>F12</f>
        <v>241</v>
      </c>
      <c r="G11" s="89">
        <f>G12</f>
        <v>209</v>
      </c>
      <c r="H11" s="89">
        <f>H12</f>
        <v>256</v>
      </c>
      <c r="I11" s="89">
        <f t="shared" ref="I11:J11" si="2">I12</f>
        <v>235</v>
      </c>
      <c r="J11" s="89">
        <f t="shared" si="2"/>
        <v>291</v>
      </c>
      <c r="K11" s="89">
        <f t="shared" si="1"/>
        <v>273</v>
      </c>
      <c r="L11" s="89">
        <f t="shared" si="1"/>
        <v>309</v>
      </c>
      <c r="M11" s="89">
        <f t="shared" si="1"/>
        <v>269</v>
      </c>
      <c r="N11" s="89">
        <f t="shared" si="1"/>
        <v>244</v>
      </c>
      <c r="O11" s="89">
        <f t="shared" si="1"/>
        <v>252</v>
      </c>
      <c r="P11" s="89">
        <f t="shared" si="1"/>
        <v>269</v>
      </c>
      <c r="Q11" s="89">
        <f t="shared" si="1"/>
        <v>252</v>
      </c>
      <c r="R11" s="89">
        <f t="shared" si="1"/>
        <v>290</v>
      </c>
      <c r="S11" s="89">
        <f t="shared" si="1"/>
        <v>266</v>
      </c>
      <c r="T11" s="89">
        <f t="shared" si="1"/>
        <v>271</v>
      </c>
      <c r="U11" s="89">
        <f t="shared" si="1"/>
        <v>269</v>
      </c>
      <c r="V11" s="89">
        <f t="shared" si="1"/>
        <v>269</v>
      </c>
      <c r="W11" s="89">
        <f t="shared" si="1"/>
        <v>287</v>
      </c>
      <c r="X11" s="89">
        <f t="shared" si="1"/>
        <v>259</v>
      </c>
      <c r="Y11" s="89">
        <f t="shared" si="1"/>
        <v>1294</v>
      </c>
      <c r="Z11" s="89">
        <f t="shared" si="1"/>
        <v>1266</v>
      </c>
      <c r="AA11" s="89">
        <f t="shared" si="1"/>
        <v>1423</v>
      </c>
      <c r="AB11" s="89">
        <f t="shared" si="1"/>
        <v>1257</v>
      </c>
      <c r="AC11" s="89">
        <f t="shared" si="1"/>
        <v>1133</v>
      </c>
      <c r="AD11" s="89">
        <f t="shared" si="1"/>
        <v>929</v>
      </c>
      <c r="AE11" s="89">
        <f t="shared" si="1"/>
        <v>898</v>
      </c>
      <c r="AF11" s="89">
        <f t="shared" si="1"/>
        <v>727</v>
      </c>
      <c r="AG11" s="89">
        <f t="shared" si="1"/>
        <v>639</v>
      </c>
      <c r="AH11" s="89">
        <f t="shared" si="1"/>
        <v>553</v>
      </c>
      <c r="AI11" s="89">
        <f t="shared" si="1"/>
        <v>417</v>
      </c>
      <c r="AJ11" s="89">
        <f t="shared" si="1"/>
        <v>317</v>
      </c>
      <c r="AK11" s="89">
        <f t="shared" si="1"/>
        <v>204</v>
      </c>
      <c r="AL11" s="89">
        <f t="shared" si="1"/>
        <v>172</v>
      </c>
      <c r="AM11" s="89">
        <f t="shared" si="1"/>
        <v>15</v>
      </c>
      <c r="AN11" s="89">
        <f t="shared" si="1"/>
        <v>105</v>
      </c>
      <c r="AO11" s="89">
        <f t="shared" si="1"/>
        <v>127</v>
      </c>
      <c r="AP11" s="89">
        <f t="shared" si="1"/>
        <v>246</v>
      </c>
      <c r="AQ11" s="89">
        <f t="shared" si="1"/>
        <v>8215</v>
      </c>
      <c r="AR11" s="89">
        <f t="shared" si="1"/>
        <v>621</v>
      </c>
      <c r="AS11" s="89">
        <f t="shared" si="1"/>
        <v>652</v>
      </c>
      <c r="AT11" s="89">
        <f t="shared" si="1"/>
        <v>3623</v>
      </c>
      <c r="AU11" s="89">
        <f t="shared" si="1"/>
        <v>539</v>
      </c>
    </row>
    <row r="12" spans="1:47" s="23" customFormat="1" ht="13.2" hidden="1" customHeight="1" outlineLevel="2" x14ac:dyDescent="0.3">
      <c r="B12" s="24">
        <v>201</v>
      </c>
      <c r="C12" s="25" t="s">
        <v>79</v>
      </c>
      <c r="D12" s="93">
        <f>SUM(E12:AL12)</f>
        <v>16472</v>
      </c>
      <c r="E12" s="100">
        <v>232</v>
      </c>
      <c r="F12" s="100">
        <v>241</v>
      </c>
      <c r="G12" s="100">
        <v>209</v>
      </c>
      <c r="H12" s="100">
        <v>256</v>
      </c>
      <c r="I12" s="100">
        <v>235</v>
      </c>
      <c r="J12" s="100">
        <v>291</v>
      </c>
      <c r="K12" s="100">
        <v>273</v>
      </c>
      <c r="L12" s="100">
        <v>309</v>
      </c>
      <c r="M12" s="100">
        <v>269</v>
      </c>
      <c r="N12" s="100">
        <v>244</v>
      </c>
      <c r="O12" s="100">
        <v>252</v>
      </c>
      <c r="P12" s="100">
        <v>269</v>
      </c>
      <c r="Q12" s="100">
        <v>252</v>
      </c>
      <c r="R12" s="100">
        <v>290</v>
      </c>
      <c r="S12" s="100">
        <v>266</v>
      </c>
      <c r="T12" s="100">
        <v>271</v>
      </c>
      <c r="U12" s="100">
        <v>269</v>
      </c>
      <c r="V12" s="100">
        <v>269</v>
      </c>
      <c r="W12" s="100">
        <v>287</v>
      </c>
      <c r="X12" s="100">
        <v>259</v>
      </c>
      <c r="Y12" s="100">
        <v>1294</v>
      </c>
      <c r="Z12" s="100">
        <v>1266</v>
      </c>
      <c r="AA12" s="100">
        <v>1423</v>
      </c>
      <c r="AB12" s="100">
        <v>1257</v>
      </c>
      <c r="AC12" s="100">
        <v>1133</v>
      </c>
      <c r="AD12" s="100">
        <v>929</v>
      </c>
      <c r="AE12" s="100">
        <v>898</v>
      </c>
      <c r="AF12" s="100">
        <v>727</v>
      </c>
      <c r="AG12" s="100">
        <v>639</v>
      </c>
      <c r="AH12" s="100">
        <v>553</v>
      </c>
      <c r="AI12" s="100">
        <v>417</v>
      </c>
      <c r="AJ12" s="100">
        <v>317</v>
      </c>
      <c r="AK12" s="100">
        <v>204</v>
      </c>
      <c r="AL12" s="100">
        <v>172</v>
      </c>
      <c r="AM12" s="101">
        <v>15</v>
      </c>
      <c r="AN12" s="100">
        <v>105</v>
      </c>
      <c r="AO12" s="102">
        <v>127</v>
      </c>
      <c r="AP12" s="100">
        <v>246</v>
      </c>
      <c r="AQ12" s="103">
        <v>8215</v>
      </c>
      <c r="AR12" s="100">
        <v>621</v>
      </c>
      <c r="AS12" s="100">
        <v>652</v>
      </c>
      <c r="AT12" s="100">
        <v>3623</v>
      </c>
      <c r="AU12" s="103">
        <v>539</v>
      </c>
    </row>
    <row r="13" spans="1:47" s="22" customFormat="1" ht="13.2" hidden="1" customHeight="1" outlineLevel="1" x14ac:dyDescent="0.2">
      <c r="B13" s="87">
        <v>120122</v>
      </c>
      <c r="C13" s="88" t="s">
        <v>39</v>
      </c>
      <c r="D13" s="89">
        <f t="shared" ref="D13:AU13" si="3">SUM(D14:D15)</f>
        <v>2978</v>
      </c>
      <c r="E13" s="89">
        <f>E14+E15</f>
        <v>15</v>
      </c>
      <c r="F13" s="89">
        <f>F14+F15</f>
        <v>31</v>
      </c>
      <c r="G13" s="89">
        <f>G14+G15</f>
        <v>29</v>
      </c>
      <c r="H13" s="89">
        <f>H14+H15</f>
        <v>26</v>
      </c>
      <c r="I13" s="89">
        <f t="shared" ref="I13:J13" si="4">SUM(I14:I15)</f>
        <v>35</v>
      </c>
      <c r="J13" s="89">
        <f t="shared" si="4"/>
        <v>43</v>
      </c>
      <c r="K13" s="89">
        <f t="shared" si="3"/>
        <v>49</v>
      </c>
      <c r="L13" s="89">
        <f t="shared" si="3"/>
        <v>53</v>
      </c>
      <c r="M13" s="89">
        <f t="shared" si="3"/>
        <v>51</v>
      </c>
      <c r="N13" s="89">
        <f t="shared" si="3"/>
        <v>43</v>
      </c>
      <c r="O13" s="89">
        <f t="shared" si="3"/>
        <v>42</v>
      </c>
      <c r="P13" s="89">
        <f t="shared" si="3"/>
        <v>44</v>
      </c>
      <c r="Q13" s="89">
        <f t="shared" si="3"/>
        <v>64</v>
      </c>
      <c r="R13" s="89">
        <f t="shared" si="3"/>
        <v>40</v>
      </c>
      <c r="S13" s="89">
        <f t="shared" si="3"/>
        <v>66</v>
      </c>
      <c r="T13" s="89">
        <f t="shared" si="3"/>
        <v>47</v>
      </c>
      <c r="U13" s="89">
        <f t="shared" si="3"/>
        <v>72</v>
      </c>
      <c r="V13" s="89">
        <f t="shared" si="3"/>
        <v>49</v>
      </c>
      <c r="W13" s="89">
        <f t="shared" si="3"/>
        <v>53</v>
      </c>
      <c r="X13" s="89">
        <f t="shared" si="3"/>
        <v>53</v>
      </c>
      <c r="Y13" s="89">
        <f t="shared" si="3"/>
        <v>240</v>
      </c>
      <c r="Z13" s="89">
        <f t="shared" si="3"/>
        <v>231</v>
      </c>
      <c r="AA13" s="89">
        <f t="shared" si="3"/>
        <v>250</v>
      </c>
      <c r="AB13" s="89">
        <f t="shared" si="3"/>
        <v>186</v>
      </c>
      <c r="AC13" s="89">
        <f t="shared" si="3"/>
        <v>176</v>
      </c>
      <c r="AD13" s="89">
        <f t="shared" si="3"/>
        <v>182</v>
      </c>
      <c r="AE13" s="89">
        <f t="shared" si="3"/>
        <v>160</v>
      </c>
      <c r="AF13" s="89">
        <f t="shared" si="3"/>
        <v>133</v>
      </c>
      <c r="AG13" s="89">
        <f t="shared" si="3"/>
        <v>122</v>
      </c>
      <c r="AH13" s="89">
        <f t="shared" si="3"/>
        <v>130</v>
      </c>
      <c r="AI13" s="89">
        <f t="shared" si="3"/>
        <v>114</v>
      </c>
      <c r="AJ13" s="89">
        <f t="shared" si="3"/>
        <v>67</v>
      </c>
      <c r="AK13" s="89">
        <f t="shared" si="3"/>
        <v>43</v>
      </c>
      <c r="AL13" s="89">
        <f t="shared" si="3"/>
        <v>39</v>
      </c>
      <c r="AM13" s="89">
        <f t="shared" si="3"/>
        <v>2</v>
      </c>
      <c r="AN13" s="89">
        <f t="shared" si="3"/>
        <v>7</v>
      </c>
      <c r="AO13" s="89">
        <f t="shared" si="3"/>
        <v>8</v>
      </c>
      <c r="AP13" s="89">
        <f t="shared" si="3"/>
        <v>16</v>
      </c>
      <c r="AQ13" s="89">
        <f t="shared" si="3"/>
        <v>1471</v>
      </c>
      <c r="AR13" s="89">
        <f t="shared" si="3"/>
        <v>122</v>
      </c>
      <c r="AS13" s="89">
        <f t="shared" si="3"/>
        <v>117</v>
      </c>
      <c r="AT13" s="89">
        <f t="shared" si="3"/>
        <v>617</v>
      </c>
      <c r="AU13" s="89">
        <f t="shared" si="3"/>
        <v>19</v>
      </c>
    </row>
    <row r="14" spans="1:47" s="26" customFormat="1" ht="13.2" hidden="1" customHeight="1" outlineLevel="2" x14ac:dyDescent="0.2">
      <c r="B14" s="24">
        <v>301</v>
      </c>
      <c r="C14" s="27" t="s">
        <v>80</v>
      </c>
      <c r="D14" s="93">
        <f>SUM(E14:AL14)</f>
        <v>1982</v>
      </c>
      <c r="E14" s="93">
        <v>10</v>
      </c>
      <c r="F14" s="93">
        <v>22</v>
      </c>
      <c r="G14" s="93">
        <v>21</v>
      </c>
      <c r="H14" s="93">
        <v>18</v>
      </c>
      <c r="I14" s="93">
        <v>23</v>
      </c>
      <c r="J14" s="93">
        <v>33</v>
      </c>
      <c r="K14" s="93">
        <v>37</v>
      </c>
      <c r="L14" s="93">
        <v>40</v>
      </c>
      <c r="M14" s="93">
        <v>37</v>
      </c>
      <c r="N14" s="93">
        <v>31</v>
      </c>
      <c r="O14" s="93">
        <v>32</v>
      </c>
      <c r="P14" s="93">
        <v>33</v>
      </c>
      <c r="Q14" s="93">
        <v>46</v>
      </c>
      <c r="R14" s="93">
        <v>28</v>
      </c>
      <c r="S14" s="93">
        <v>50</v>
      </c>
      <c r="T14" s="93">
        <v>31</v>
      </c>
      <c r="U14" s="93">
        <v>54</v>
      </c>
      <c r="V14" s="93">
        <v>31</v>
      </c>
      <c r="W14" s="93">
        <v>35</v>
      </c>
      <c r="X14" s="93">
        <v>35</v>
      </c>
      <c r="Y14" s="93">
        <v>150</v>
      </c>
      <c r="Z14" s="93">
        <v>141</v>
      </c>
      <c r="AA14" s="93">
        <v>156</v>
      </c>
      <c r="AB14" s="93">
        <v>114</v>
      </c>
      <c r="AC14" s="93">
        <v>110</v>
      </c>
      <c r="AD14" s="93">
        <v>112</v>
      </c>
      <c r="AE14" s="93">
        <v>108</v>
      </c>
      <c r="AF14" s="93">
        <v>87</v>
      </c>
      <c r="AG14" s="93">
        <v>82</v>
      </c>
      <c r="AH14" s="93">
        <v>92</v>
      </c>
      <c r="AI14" s="93">
        <v>82</v>
      </c>
      <c r="AJ14" s="93">
        <v>41</v>
      </c>
      <c r="AK14" s="93">
        <v>32</v>
      </c>
      <c r="AL14" s="93">
        <v>28</v>
      </c>
      <c r="AM14" s="93">
        <v>2</v>
      </c>
      <c r="AN14" s="93">
        <v>5</v>
      </c>
      <c r="AO14" s="93">
        <v>6</v>
      </c>
      <c r="AP14" s="93">
        <v>12</v>
      </c>
      <c r="AQ14" s="93">
        <v>823</v>
      </c>
      <c r="AR14" s="93">
        <v>88</v>
      </c>
      <c r="AS14" s="93">
        <v>87</v>
      </c>
      <c r="AT14" s="93">
        <v>381</v>
      </c>
      <c r="AU14" s="93">
        <v>14</v>
      </c>
    </row>
    <row r="15" spans="1:47" s="26" customFormat="1" ht="13.2" hidden="1" customHeight="1" outlineLevel="2" x14ac:dyDescent="0.2">
      <c r="B15" s="24">
        <v>302</v>
      </c>
      <c r="C15" s="27" t="s">
        <v>81</v>
      </c>
      <c r="D15" s="93">
        <f>SUM(E15:AL15)</f>
        <v>996</v>
      </c>
      <c r="E15" s="93">
        <v>5</v>
      </c>
      <c r="F15" s="93">
        <v>9</v>
      </c>
      <c r="G15" s="93">
        <v>8</v>
      </c>
      <c r="H15" s="93">
        <v>8</v>
      </c>
      <c r="I15" s="93">
        <v>12</v>
      </c>
      <c r="J15" s="93">
        <v>10</v>
      </c>
      <c r="K15" s="93">
        <v>12</v>
      </c>
      <c r="L15" s="93">
        <v>13</v>
      </c>
      <c r="M15" s="93">
        <v>14</v>
      </c>
      <c r="N15" s="93">
        <v>12</v>
      </c>
      <c r="O15" s="93">
        <v>10</v>
      </c>
      <c r="P15" s="93">
        <v>11</v>
      </c>
      <c r="Q15" s="93">
        <v>18</v>
      </c>
      <c r="R15" s="93">
        <v>12</v>
      </c>
      <c r="S15" s="93">
        <v>16</v>
      </c>
      <c r="T15" s="93">
        <v>16</v>
      </c>
      <c r="U15" s="93">
        <v>18</v>
      </c>
      <c r="V15" s="93">
        <v>18</v>
      </c>
      <c r="W15" s="93">
        <v>18</v>
      </c>
      <c r="X15" s="93">
        <v>18</v>
      </c>
      <c r="Y15" s="93">
        <v>90</v>
      </c>
      <c r="Z15" s="93">
        <v>90</v>
      </c>
      <c r="AA15" s="93">
        <v>94</v>
      </c>
      <c r="AB15" s="93">
        <v>72</v>
      </c>
      <c r="AC15" s="93">
        <v>66</v>
      </c>
      <c r="AD15" s="93">
        <v>70</v>
      </c>
      <c r="AE15" s="93">
        <v>52</v>
      </c>
      <c r="AF15" s="93">
        <v>46</v>
      </c>
      <c r="AG15" s="93">
        <v>40</v>
      </c>
      <c r="AH15" s="93">
        <v>38</v>
      </c>
      <c r="AI15" s="93">
        <v>32</v>
      </c>
      <c r="AJ15" s="93">
        <v>26</v>
      </c>
      <c r="AK15" s="93">
        <v>11</v>
      </c>
      <c r="AL15" s="93">
        <v>11</v>
      </c>
      <c r="AM15" s="93">
        <v>0</v>
      </c>
      <c r="AN15" s="93">
        <v>2</v>
      </c>
      <c r="AO15" s="93">
        <v>2</v>
      </c>
      <c r="AP15" s="93">
        <v>4</v>
      </c>
      <c r="AQ15" s="93">
        <v>648</v>
      </c>
      <c r="AR15" s="93">
        <v>34</v>
      </c>
      <c r="AS15" s="93">
        <v>30</v>
      </c>
      <c r="AT15" s="93">
        <v>236</v>
      </c>
      <c r="AU15" s="93">
        <v>5</v>
      </c>
    </row>
    <row r="16" spans="1:47" s="22" customFormat="1" ht="13.2" hidden="1" customHeight="1" outlineLevel="1" x14ac:dyDescent="0.2">
      <c r="B16" s="87">
        <v>120127</v>
      </c>
      <c r="C16" s="88" t="s">
        <v>44</v>
      </c>
      <c r="D16" s="89">
        <f t="shared" ref="D16:AU16" si="5">D17</f>
        <v>2325</v>
      </c>
      <c r="E16" s="89">
        <f>E17</f>
        <v>23</v>
      </c>
      <c r="F16" s="89">
        <f>F17</f>
        <v>19</v>
      </c>
      <c r="G16" s="89">
        <f>G17</f>
        <v>26</v>
      </c>
      <c r="H16" s="89">
        <f>H17</f>
        <v>30</v>
      </c>
      <c r="I16" s="89">
        <f t="shared" ref="I16:J16" si="6">I17</f>
        <v>33</v>
      </c>
      <c r="J16" s="89">
        <f t="shared" si="6"/>
        <v>37</v>
      </c>
      <c r="K16" s="89">
        <f t="shared" si="5"/>
        <v>43</v>
      </c>
      <c r="L16" s="89">
        <f t="shared" si="5"/>
        <v>26</v>
      </c>
      <c r="M16" s="89">
        <f t="shared" si="5"/>
        <v>46</v>
      </c>
      <c r="N16" s="89">
        <f t="shared" si="5"/>
        <v>38</v>
      </c>
      <c r="O16" s="89">
        <f t="shared" si="5"/>
        <v>31</v>
      </c>
      <c r="P16" s="89">
        <f t="shared" si="5"/>
        <v>39</v>
      </c>
      <c r="Q16" s="89">
        <f t="shared" si="5"/>
        <v>46</v>
      </c>
      <c r="R16" s="89">
        <f t="shared" si="5"/>
        <v>48</v>
      </c>
      <c r="S16" s="89">
        <f t="shared" si="5"/>
        <v>47</v>
      </c>
      <c r="T16" s="89">
        <f t="shared" si="5"/>
        <v>46</v>
      </c>
      <c r="U16" s="89">
        <f t="shared" si="5"/>
        <v>53</v>
      </c>
      <c r="V16" s="89">
        <f t="shared" si="5"/>
        <v>34</v>
      </c>
      <c r="W16" s="89">
        <f t="shared" si="5"/>
        <v>35</v>
      </c>
      <c r="X16" s="89">
        <f t="shared" si="5"/>
        <v>32</v>
      </c>
      <c r="Y16" s="89">
        <f t="shared" si="5"/>
        <v>188</v>
      </c>
      <c r="Z16" s="89">
        <f t="shared" si="5"/>
        <v>182</v>
      </c>
      <c r="AA16" s="89">
        <f t="shared" si="5"/>
        <v>173</v>
      </c>
      <c r="AB16" s="89">
        <f t="shared" si="5"/>
        <v>164</v>
      </c>
      <c r="AC16" s="89">
        <f t="shared" si="5"/>
        <v>153</v>
      </c>
      <c r="AD16" s="89">
        <f t="shared" si="5"/>
        <v>125</v>
      </c>
      <c r="AE16" s="89">
        <f t="shared" si="5"/>
        <v>127</v>
      </c>
      <c r="AF16" s="89">
        <f t="shared" si="5"/>
        <v>108</v>
      </c>
      <c r="AG16" s="89">
        <f t="shared" si="5"/>
        <v>88</v>
      </c>
      <c r="AH16" s="89">
        <f t="shared" si="5"/>
        <v>72</v>
      </c>
      <c r="AI16" s="89">
        <f t="shared" si="5"/>
        <v>70</v>
      </c>
      <c r="AJ16" s="89">
        <f t="shared" si="5"/>
        <v>67</v>
      </c>
      <c r="AK16" s="89">
        <f t="shared" si="5"/>
        <v>41</v>
      </c>
      <c r="AL16" s="89">
        <f t="shared" si="5"/>
        <v>35</v>
      </c>
      <c r="AM16" s="89">
        <f t="shared" si="5"/>
        <v>2</v>
      </c>
      <c r="AN16" s="89">
        <f t="shared" si="5"/>
        <v>10</v>
      </c>
      <c r="AO16" s="89">
        <f t="shared" si="5"/>
        <v>13</v>
      </c>
      <c r="AP16" s="89">
        <f t="shared" si="5"/>
        <v>25</v>
      </c>
      <c r="AQ16" s="89">
        <f t="shared" si="5"/>
        <v>1167</v>
      </c>
      <c r="AR16" s="89">
        <f t="shared" si="5"/>
        <v>87</v>
      </c>
      <c r="AS16" s="89">
        <f t="shared" si="5"/>
        <v>96</v>
      </c>
      <c r="AT16" s="89">
        <f t="shared" si="5"/>
        <v>487</v>
      </c>
      <c r="AU16" s="89">
        <f t="shared" si="5"/>
        <v>60</v>
      </c>
    </row>
    <row r="17" spans="2:49" s="26" customFormat="1" ht="13.2" hidden="1" customHeight="1" outlineLevel="2" x14ac:dyDescent="0.3">
      <c r="B17" s="24">
        <v>301</v>
      </c>
      <c r="C17" s="27" t="s">
        <v>82</v>
      </c>
      <c r="D17" s="93">
        <f>SUM(E17:AL17)</f>
        <v>2325</v>
      </c>
      <c r="E17" s="100">
        <v>23</v>
      </c>
      <c r="F17" s="100">
        <v>19</v>
      </c>
      <c r="G17" s="100">
        <v>26</v>
      </c>
      <c r="H17" s="100">
        <v>30</v>
      </c>
      <c r="I17" s="100">
        <v>33</v>
      </c>
      <c r="J17" s="100">
        <v>37</v>
      </c>
      <c r="K17" s="100">
        <v>43</v>
      </c>
      <c r="L17" s="100">
        <v>26</v>
      </c>
      <c r="M17" s="100">
        <v>46</v>
      </c>
      <c r="N17" s="100">
        <v>38</v>
      </c>
      <c r="O17" s="100">
        <v>31</v>
      </c>
      <c r="P17" s="100">
        <v>39</v>
      </c>
      <c r="Q17" s="100">
        <v>46</v>
      </c>
      <c r="R17" s="100">
        <v>48</v>
      </c>
      <c r="S17" s="100">
        <v>47</v>
      </c>
      <c r="T17" s="100">
        <v>46</v>
      </c>
      <c r="U17" s="100">
        <v>53</v>
      </c>
      <c r="V17" s="100">
        <v>34</v>
      </c>
      <c r="W17" s="100">
        <v>35</v>
      </c>
      <c r="X17" s="100">
        <v>32</v>
      </c>
      <c r="Y17" s="100">
        <v>188</v>
      </c>
      <c r="Z17" s="100">
        <v>182</v>
      </c>
      <c r="AA17" s="100">
        <v>173</v>
      </c>
      <c r="AB17" s="100">
        <v>164</v>
      </c>
      <c r="AC17" s="100">
        <v>153</v>
      </c>
      <c r="AD17" s="100">
        <v>125</v>
      </c>
      <c r="AE17" s="100">
        <v>127</v>
      </c>
      <c r="AF17" s="100">
        <v>108</v>
      </c>
      <c r="AG17" s="100">
        <v>88</v>
      </c>
      <c r="AH17" s="100">
        <v>72</v>
      </c>
      <c r="AI17" s="100">
        <v>70</v>
      </c>
      <c r="AJ17" s="100">
        <v>67</v>
      </c>
      <c r="AK17" s="100">
        <v>41</v>
      </c>
      <c r="AL17" s="100">
        <v>35</v>
      </c>
      <c r="AM17" s="101">
        <v>2</v>
      </c>
      <c r="AN17" s="100">
        <v>10</v>
      </c>
      <c r="AO17" s="102">
        <v>13</v>
      </c>
      <c r="AP17" s="100">
        <v>25</v>
      </c>
      <c r="AQ17" s="103">
        <v>1167</v>
      </c>
      <c r="AR17" s="100">
        <v>87</v>
      </c>
      <c r="AS17" s="100">
        <v>96</v>
      </c>
      <c r="AT17" s="100">
        <v>487</v>
      </c>
      <c r="AU17" s="103">
        <v>60</v>
      </c>
    </row>
    <row r="18" spans="2:49" s="22" customFormat="1" ht="13.2" hidden="1" customHeight="1" outlineLevel="1" x14ac:dyDescent="0.2">
      <c r="B18" s="87">
        <v>120207</v>
      </c>
      <c r="C18" s="88" t="s">
        <v>57</v>
      </c>
      <c r="D18" s="89">
        <f t="shared" ref="D18:AU18" si="7">D19</f>
        <v>976</v>
      </c>
      <c r="E18" s="89">
        <f>E19</f>
        <v>8</v>
      </c>
      <c r="F18" s="89">
        <f>F19</f>
        <v>15</v>
      </c>
      <c r="G18" s="89">
        <f>G19</f>
        <v>13</v>
      </c>
      <c r="H18" s="89">
        <f>H19</f>
        <v>18</v>
      </c>
      <c r="I18" s="89">
        <f t="shared" ref="I18:J18" si="8">I19</f>
        <v>13</v>
      </c>
      <c r="J18" s="89">
        <f t="shared" si="8"/>
        <v>27</v>
      </c>
      <c r="K18" s="89">
        <f t="shared" si="7"/>
        <v>9</v>
      </c>
      <c r="L18" s="89">
        <f t="shared" si="7"/>
        <v>14</v>
      </c>
      <c r="M18" s="89">
        <f t="shared" si="7"/>
        <v>11</v>
      </c>
      <c r="N18" s="89">
        <f t="shared" si="7"/>
        <v>16</v>
      </c>
      <c r="O18" s="89">
        <f t="shared" si="7"/>
        <v>13</v>
      </c>
      <c r="P18" s="89">
        <f t="shared" si="7"/>
        <v>19</v>
      </c>
      <c r="Q18" s="89">
        <f t="shared" si="7"/>
        <v>13</v>
      </c>
      <c r="R18" s="89">
        <f t="shared" si="7"/>
        <v>15</v>
      </c>
      <c r="S18" s="89">
        <f t="shared" si="7"/>
        <v>15</v>
      </c>
      <c r="T18" s="89">
        <f t="shared" si="7"/>
        <v>18</v>
      </c>
      <c r="U18" s="89">
        <f t="shared" si="7"/>
        <v>23</v>
      </c>
      <c r="V18" s="89">
        <f t="shared" si="7"/>
        <v>20</v>
      </c>
      <c r="W18" s="89">
        <f t="shared" si="7"/>
        <v>15</v>
      </c>
      <c r="X18" s="89">
        <f t="shared" si="7"/>
        <v>13</v>
      </c>
      <c r="Y18" s="89">
        <f t="shared" si="7"/>
        <v>68</v>
      </c>
      <c r="Z18" s="89">
        <f t="shared" si="7"/>
        <v>77</v>
      </c>
      <c r="AA18" s="89">
        <f t="shared" si="7"/>
        <v>72</v>
      </c>
      <c r="AB18" s="89">
        <f t="shared" si="7"/>
        <v>69</v>
      </c>
      <c r="AC18" s="89">
        <f t="shared" si="7"/>
        <v>59</v>
      </c>
      <c r="AD18" s="89">
        <f t="shared" si="7"/>
        <v>53</v>
      </c>
      <c r="AE18" s="89">
        <f t="shared" si="7"/>
        <v>63</v>
      </c>
      <c r="AF18" s="89">
        <f t="shared" si="7"/>
        <v>48</v>
      </c>
      <c r="AG18" s="89">
        <f t="shared" si="7"/>
        <v>42</v>
      </c>
      <c r="AH18" s="89">
        <f t="shared" si="7"/>
        <v>35</v>
      </c>
      <c r="AI18" s="89">
        <f t="shared" si="7"/>
        <v>34</v>
      </c>
      <c r="AJ18" s="89">
        <f t="shared" si="7"/>
        <v>22</v>
      </c>
      <c r="AK18" s="89">
        <f t="shared" si="7"/>
        <v>14</v>
      </c>
      <c r="AL18" s="89">
        <f t="shared" si="7"/>
        <v>12</v>
      </c>
      <c r="AM18" s="89">
        <f t="shared" si="7"/>
        <v>1</v>
      </c>
      <c r="AN18" s="89">
        <f t="shared" si="7"/>
        <v>5</v>
      </c>
      <c r="AO18" s="89">
        <f t="shared" si="7"/>
        <v>3</v>
      </c>
      <c r="AP18" s="89">
        <f t="shared" si="7"/>
        <v>8</v>
      </c>
      <c r="AQ18" s="89">
        <f t="shared" si="7"/>
        <v>502</v>
      </c>
      <c r="AR18" s="89">
        <f t="shared" si="7"/>
        <v>34</v>
      </c>
      <c r="AS18" s="89">
        <f t="shared" si="7"/>
        <v>41</v>
      </c>
      <c r="AT18" s="89">
        <f t="shared" si="7"/>
        <v>200</v>
      </c>
      <c r="AU18" s="89">
        <f t="shared" si="7"/>
        <v>11</v>
      </c>
    </row>
    <row r="19" spans="2:49" s="26" customFormat="1" ht="13.2" hidden="1" customHeight="1" outlineLevel="2" x14ac:dyDescent="0.3">
      <c r="B19" s="24">
        <v>301</v>
      </c>
      <c r="C19" s="27" t="s">
        <v>83</v>
      </c>
      <c r="D19" s="93">
        <f>SUM(E19:AL19)</f>
        <v>976</v>
      </c>
      <c r="E19" s="100">
        <v>8</v>
      </c>
      <c r="F19" s="100">
        <v>15</v>
      </c>
      <c r="G19" s="100">
        <v>13</v>
      </c>
      <c r="H19" s="100">
        <v>18</v>
      </c>
      <c r="I19" s="100">
        <v>13</v>
      </c>
      <c r="J19" s="100">
        <v>27</v>
      </c>
      <c r="K19" s="100">
        <v>9</v>
      </c>
      <c r="L19" s="100">
        <v>14</v>
      </c>
      <c r="M19" s="100">
        <v>11</v>
      </c>
      <c r="N19" s="100">
        <v>16</v>
      </c>
      <c r="O19" s="100">
        <v>13</v>
      </c>
      <c r="P19" s="100">
        <v>19</v>
      </c>
      <c r="Q19" s="100">
        <v>13</v>
      </c>
      <c r="R19" s="100">
        <v>15</v>
      </c>
      <c r="S19" s="100">
        <v>15</v>
      </c>
      <c r="T19" s="100">
        <v>18</v>
      </c>
      <c r="U19" s="100">
        <v>23</v>
      </c>
      <c r="V19" s="100">
        <v>20</v>
      </c>
      <c r="W19" s="100">
        <v>15</v>
      </c>
      <c r="X19" s="100">
        <v>13</v>
      </c>
      <c r="Y19" s="100">
        <v>68</v>
      </c>
      <c r="Z19" s="100">
        <v>77</v>
      </c>
      <c r="AA19" s="100">
        <v>72</v>
      </c>
      <c r="AB19" s="100">
        <v>69</v>
      </c>
      <c r="AC19" s="100">
        <v>59</v>
      </c>
      <c r="AD19" s="100">
        <v>53</v>
      </c>
      <c r="AE19" s="100">
        <v>63</v>
      </c>
      <c r="AF19" s="100">
        <v>48</v>
      </c>
      <c r="AG19" s="100">
        <v>42</v>
      </c>
      <c r="AH19" s="100">
        <v>35</v>
      </c>
      <c r="AI19" s="100">
        <v>34</v>
      </c>
      <c r="AJ19" s="100">
        <v>22</v>
      </c>
      <c r="AK19" s="100">
        <v>14</v>
      </c>
      <c r="AL19" s="100">
        <v>12</v>
      </c>
      <c r="AM19" s="101">
        <v>1</v>
      </c>
      <c r="AN19" s="100">
        <v>5</v>
      </c>
      <c r="AO19" s="102">
        <v>3</v>
      </c>
      <c r="AP19" s="100">
        <v>8</v>
      </c>
      <c r="AQ19" s="103">
        <v>502</v>
      </c>
      <c r="AR19" s="100">
        <v>34</v>
      </c>
      <c r="AS19" s="100">
        <v>41</v>
      </c>
      <c r="AT19" s="100">
        <v>200</v>
      </c>
      <c r="AU19" s="103">
        <v>11</v>
      </c>
      <c r="AV19" s="28"/>
      <c r="AW19" s="28"/>
    </row>
    <row r="20" spans="2:49" s="22" customFormat="1" ht="13.2" hidden="1" customHeight="1" outlineLevel="1" x14ac:dyDescent="0.2">
      <c r="B20" s="87">
        <v>120210</v>
      </c>
      <c r="C20" s="88" t="s">
        <v>59</v>
      </c>
      <c r="D20" s="89">
        <f t="shared" ref="D20:AU20" si="9">SUM(D21:D23)</f>
        <v>6207</v>
      </c>
      <c r="E20" s="89">
        <f>E21+E22+E23</f>
        <v>78</v>
      </c>
      <c r="F20" s="89">
        <f>F21+F22+F23</f>
        <v>73</v>
      </c>
      <c r="G20" s="89">
        <f>G21+G22+G23</f>
        <v>79</v>
      </c>
      <c r="H20" s="89">
        <f>H21+H22+H23</f>
        <v>88</v>
      </c>
      <c r="I20" s="89">
        <f t="shared" ref="I20" si="10">SUM(I21:I23)</f>
        <v>81</v>
      </c>
      <c r="J20" s="89">
        <f t="shared" ref="J20" si="11">SUM(J21:J23)</f>
        <v>101</v>
      </c>
      <c r="K20" s="89">
        <f t="shared" si="9"/>
        <v>105</v>
      </c>
      <c r="L20" s="89">
        <f t="shared" si="9"/>
        <v>114</v>
      </c>
      <c r="M20" s="89">
        <f t="shared" si="9"/>
        <v>109</v>
      </c>
      <c r="N20" s="89">
        <f t="shared" si="9"/>
        <v>108</v>
      </c>
      <c r="O20" s="89">
        <f t="shared" si="9"/>
        <v>98</v>
      </c>
      <c r="P20" s="89">
        <f t="shared" si="9"/>
        <v>70</v>
      </c>
      <c r="Q20" s="89">
        <f t="shared" si="9"/>
        <v>116</v>
      </c>
      <c r="R20" s="89">
        <f t="shared" si="9"/>
        <v>114</v>
      </c>
      <c r="S20" s="89">
        <f t="shared" si="9"/>
        <v>99</v>
      </c>
      <c r="T20" s="89">
        <f t="shared" si="9"/>
        <v>106</v>
      </c>
      <c r="U20" s="89">
        <f t="shared" si="9"/>
        <v>126</v>
      </c>
      <c r="V20" s="89">
        <f t="shared" si="9"/>
        <v>103</v>
      </c>
      <c r="W20" s="89">
        <f t="shared" si="9"/>
        <v>90</v>
      </c>
      <c r="X20" s="89">
        <f t="shared" si="9"/>
        <v>107</v>
      </c>
      <c r="Y20" s="89">
        <f t="shared" si="9"/>
        <v>468</v>
      </c>
      <c r="Z20" s="89">
        <f t="shared" si="9"/>
        <v>445</v>
      </c>
      <c r="AA20" s="89">
        <f t="shared" si="9"/>
        <v>495</v>
      </c>
      <c r="AB20" s="89">
        <f t="shared" si="9"/>
        <v>467</v>
      </c>
      <c r="AC20" s="89">
        <f t="shared" si="9"/>
        <v>393</v>
      </c>
      <c r="AD20" s="89">
        <f t="shared" si="9"/>
        <v>320</v>
      </c>
      <c r="AE20" s="89">
        <f t="shared" si="9"/>
        <v>352</v>
      </c>
      <c r="AF20" s="89">
        <f t="shared" si="9"/>
        <v>309</v>
      </c>
      <c r="AG20" s="89">
        <f t="shared" si="9"/>
        <v>275</v>
      </c>
      <c r="AH20" s="89">
        <f t="shared" si="9"/>
        <v>237</v>
      </c>
      <c r="AI20" s="89">
        <f t="shared" si="9"/>
        <v>170</v>
      </c>
      <c r="AJ20" s="89">
        <f t="shared" si="9"/>
        <v>108</v>
      </c>
      <c r="AK20" s="89">
        <f t="shared" si="9"/>
        <v>108</v>
      </c>
      <c r="AL20" s="89">
        <f t="shared" si="9"/>
        <v>95</v>
      </c>
      <c r="AM20" s="89">
        <f t="shared" si="9"/>
        <v>1</v>
      </c>
      <c r="AN20" s="89">
        <f t="shared" si="9"/>
        <v>31</v>
      </c>
      <c r="AO20" s="89">
        <f t="shared" si="9"/>
        <v>47</v>
      </c>
      <c r="AP20" s="89">
        <f t="shared" si="9"/>
        <v>82</v>
      </c>
      <c r="AQ20" s="89">
        <f t="shared" si="9"/>
        <v>3056</v>
      </c>
      <c r="AR20" s="89">
        <f t="shared" si="9"/>
        <v>227</v>
      </c>
      <c r="AS20" s="89">
        <f t="shared" si="9"/>
        <v>245</v>
      </c>
      <c r="AT20" s="89">
        <f t="shared" si="9"/>
        <v>1237</v>
      </c>
      <c r="AU20" s="89">
        <f t="shared" si="9"/>
        <v>144</v>
      </c>
    </row>
    <row r="21" spans="2:49" s="26" customFormat="1" ht="13.2" hidden="1" customHeight="1" outlineLevel="2" x14ac:dyDescent="0.2">
      <c r="B21" s="24">
        <v>201</v>
      </c>
      <c r="C21" s="27" t="s">
        <v>84</v>
      </c>
      <c r="D21" s="93">
        <f t="shared" ref="D21:D23" si="12">SUM(E21:AL21)</f>
        <v>3956</v>
      </c>
      <c r="E21" s="93">
        <v>50</v>
      </c>
      <c r="F21" s="93">
        <v>48</v>
      </c>
      <c r="G21" s="93">
        <v>51</v>
      </c>
      <c r="H21" s="93">
        <v>58</v>
      </c>
      <c r="I21" s="93">
        <v>55</v>
      </c>
      <c r="J21" s="93">
        <v>59</v>
      </c>
      <c r="K21" s="93">
        <v>60</v>
      </c>
      <c r="L21" s="93">
        <v>66</v>
      </c>
      <c r="M21" s="93">
        <v>62</v>
      </c>
      <c r="N21" s="93">
        <v>61</v>
      </c>
      <c r="O21" s="93">
        <v>60</v>
      </c>
      <c r="P21" s="93">
        <v>42</v>
      </c>
      <c r="Q21" s="93">
        <v>60</v>
      </c>
      <c r="R21" s="93">
        <v>62</v>
      </c>
      <c r="S21" s="93">
        <v>58</v>
      </c>
      <c r="T21" s="93">
        <v>60</v>
      </c>
      <c r="U21" s="93">
        <v>68</v>
      </c>
      <c r="V21" s="93">
        <v>56</v>
      </c>
      <c r="W21" s="93">
        <v>52</v>
      </c>
      <c r="X21" s="93">
        <v>63</v>
      </c>
      <c r="Y21" s="93">
        <v>300</v>
      </c>
      <c r="Z21" s="93">
        <v>280</v>
      </c>
      <c r="AA21" s="93">
        <v>317</v>
      </c>
      <c r="AB21" s="93">
        <v>301</v>
      </c>
      <c r="AC21" s="93">
        <v>275</v>
      </c>
      <c r="AD21" s="93">
        <v>212</v>
      </c>
      <c r="AE21" s="93">
        <v>228</v>
      </c>
      <c r="AF21" s="93">
        <v>207</v>
      </c>
      <c r="AG21" s="93">
        <v>191</v>
      </c>
      <c r="AH21" s="93">
        <v>151</v>
      </c>
      <c r="AI21" s="93">
        <v>112</v>
      </c>
      <c r="AJ21" s="93">
        <v>84</v>
      </c>
      <c r="AK21" s="93">
        <v>76</v>
      </c>
      <c r="AL21" s="93">
        <v>71</v>
      </c>
      <c r="AM21" s="93">
        <v>1</v>
      </c>
      <c r="AN21" s="93">
        <v>18</v>
      </c>
      <c r="AO21" s="93">
        <v>25</v>
      </c>
      <c r="AP21" s="93">
        <v>68</v>
      </c>
      <c r="AQ21" s="93">
        <v>1370</v>
      </c>
      <c r="AR21" s="93">
        <v>171</v>
      </c>
      <c r="AS21" s="93">
        <v>181</v>
      </c>
      <c r="AT21" s="93">
        <v>711</v>
      </c>
      <c r="AU21" s="93">
        <v>94</v>
      </c>
    </row>
    <row r="22" spans="2:49" s="26" customFormat="1" ht="13.2" hidden="1" customHeight="1" outlineLevel="2" x14ac:dyDescent="0.2">
      <c r="B22" s="24">
        <v>301</v>
      </c>
      <c r="C22" s="27" t="s">
        <v>85</v>
      </c>
      <c r="D22" s="93">
        <f t="shared" si="12"/>
        <v>1095</v>
      </c>
      <c r="E22" s="93">
        <v>16</v>
      </c>
      <c r="F22" s="93">
        <v>14</v>
      </c>
      <c r="G22" s="93">
        <v>16</v>
      </c>
      <c r="H22" s="93">
        <v>18</v>
      </c>
      <c r="I22" s="93">
        <v>16</v>
      </c>
      <c r="J22" s="93">
        <v>24</v>
      </c>
      <c r="K22" s="93">
        <v>25</v>
      </c>
      <c r="L22" s="93">
        <v>26</v>
      </c>
      <c r="M22" s="93">
        <v>26</v>
      </c>
      <c r="N22" s="93">
        <v>26</v>
      </c>
      <c r="O22" s="93">
        <v>22</v>
      </c>
      <c r="P22" s="93">
        <v>16</v>
      </c>
      <c r="Q22" s="93">
        <v>30</v>
      </c>
      <c r="R22" s="93">
        <v>28</v>
      </c>
      <c r="S22" s="93">
        <v>23</v>
      </c>
      <c r="T22" s="93">
        <v>24</v>
      </c>
      <c r="U22" s="93">
        <v>32</v>
      </c>
      <c r="V22" s="93">
        <v>27</v>
      </c>
      <c r="W22" s="93">
        <v>20</v>
      </c>
      <c r="X22" s="93">
        <v>24</v>
      </c>
      <c r="Y22" s="93">
        <v>72</v>
      </c>
      <c r="Z22" s="93">
        <v>74</v>
      </c>
      <c r="AA22" s="93">
        <v>84</v>
      </c>
      <c r="AB22" s="93">
        <v>72</v>
      </c>
      <c r="AC22" s="93">
        <v>50</v>
      </c>
      <c r="AD22" s="93">
        <v>46</v>
      </c>
      <c r="AE22" s="93">
        <v>54</v>
      </c>
      <c r="AF22" s="93">
        <v>44</v>
      </c>
      <c r="AG22" s="93">
        <v>36</v>
      </c>
      <c r="AH22" s="93">
        <v>46</v>
      </c>
      <c r="AI22" s="93">
        <v>32</v>
      </c>
      <c r="AJ22" s="93">
        <v>10</v>
      </c>
      <c r="AK22" s="93">
        <v>12</v>
      </c>
      <c r="AL22" s="93">
        <v>10</v>
      </c>
      <c r="AM22" s="93">
        <v>0</v>
      </c>
      <c r="AN22" s="93">
        <v>6</v>
      </c>
      <c r="AO22" s="93">
        <v>10</v>
      </c>
      <c r="AP22" s="93">
        <v>6</v>
      </c>
      <c r="AQ22" s="93">
        <v>826</v>
      </c>
      <c r="AR22" s="93">
        <v>22</v>
      </c>
      <c r="AS22" s="93">
        <v>26</v>
      </c>
      <c r="AT22" s="93">
        <v>246</v>
      </c>
      <c r="AU22" s="93">
        <v>22</v>
      </c>
    </row>
    <row r="23" spans="2:49" s="26" customFormat="1" ht="13.2" hidden="1" customHeight="1" outlineLevel="2" x14ac:dyDescent="0.2">
      <c r="B23" s="24">
        <v>302</v>
      </c>
      <c r="C23" s="27" t="s">
        <v>86</v>
      </c>
      <c r="D23" s="93">
        <f t="shared" si="12"/>
        <v>1156</v>
      </c>
      <c r="E23" s="93">
        <v>12</v>
      </c>
      <c r="F23" s="93">
        <v>11</v>
      </c>
      <c r="G23" s="93">
        <v>12</v>
      </c>
      <c r="H23" s="93">
        <v>12</v>
      </c>
      <c r="I23" s="93">
        <v>10</v>
      </c>
      <c r="J23" s="93">
        <v>18</v>
      </c>
      <c r="K23" s="93">
        <v>20</v>
      </c>
      <c r="L23" s="93">
        <v>22</v>
      </c>
      <c r="M23" s="93">
        <v>21</v>
      </c>
      <c r="N23" s="93">
        <v>21</v>
      </c>
      <c r="O23" s="93">
        <v>16</v>
      </c>
      <c r="P23" s="93">
        <v>12</v>
      </c>
      <c r="Q23" s="93">
        <v>26</v>
      </c>
      <c r="R23" s="93">
        <v>24</v>
      </c>
      <c r="S23" s="93">
        <v>18</v>
      </c>
      <c r="T23" s="93">
        <v>22</v>
      </c>
      <c r="U23" s="93">
        <v>26</v>
      </c>
      <c r="V23" s="93">
        <v>20</v>
      </c>
      <c r="W23" s="93">
        <v>18</v>
      </c>
      <c r="X23" s="93">
        <v>20</v>
      </c>
      <c r="Y23" s="93">
        <v>96</v>
      </c>
      <c r="Z23" s="93">
        <v>91</v>
      </c>
      <c r="AA23" s="93">
        <v>94</v>
      </c>
      <c r="AB23" s="93">
        <v>94</v>
      </c>
      <c r="AC23" s="93">
        <v>68</v>
      </c>
      <c r="AD23" s="93">
        <v>62</v>
      </c>
      <c r="AE23" s="93">
        <v>70</v>
      </c>
      <c r="AF23" s="93">
        <v>58</v>
      </c>
      <c r="AG23" s="93">
        <v>48</v>
      </c>
      <c r="AH23" s="93">
        <v>40</v>
      </c>
      <c r="AI23" s="93">
        <v>26</v>
      </c>
      <c r="AJ23" s="93">
        <v>14</v>
      </c>
      <c r="AK23" s="93">
        <v>20</v>
      </c>
      <c r="AL23" s="93">
        <v>14</v>
      </c>
      <c r="AM23" s="93">
        <v>0</v>
      </c>
      <c r="AN23" s="93">
        <v>7</v>
      </c>
      <c r="AO23" s="93">
        <v>12</v>
      </c>
      <c r="AP23" s="93">
        <v>8</v>
      </c>
      <c r="AQ23" s="93">
        <v>860</v>
      </c>
      <c r="AR23" s="93">
        <v>34</v>
      </c>
      <c r="AS23" s="93">
        <v>38</v>
      </c>
      <c r="AT23" s="93">
        <v>280</v>
      </c>
      <c r="AU23" s="93">
        <v>28</v>
      </c>
    </row>
    <row r="24" spans="2:49" s="22" customFormat="1" ht="13.2" hidden="1" customHeight="1" outlineLevel="1" x14ac:dyDescent="0.2">
      <c r="B24" s="87">
        <v>120212</v>
      </c>
      <c r="C24" s="88" t="s">
        <v>62</v>
      </c>
      <c r="D24" s="89">
        <f t="shared" ref="D24:AU24" si="13">D25</f>
        <v>2544</v>
      </c>
      <c r="E24" s="89">
        <f>E25</f>
        <v>33</v>
      </c>
      <c r="F24" s="89">
        <f>F25</f>
        <v>38</v>
      </c>
      <c r="G24" s="89">
        <f>G25</f>
        <v>37</v>
      </c>
      <c r="H24" s="89">
        <f>H25</f>
        <v>39</v>
      </c>
      <c r="I24" s="89">
        <f t="shared" ref="I24:J24" si="14">I25</f>
        <v>40</v>
      </c>
      <c r="J24" s="89">
        <f t="shared" si="14"/>
        <v>50</v>
      </c>
      <c r="K24" s="89">
        <f t="shared" si="13"/>
        <v>43</v>
      </c>
      <c r="L24" s="89">
        <f t="shared" si="13"/>
        <v>46</v>
      </c>
      <c r="M24" s="89">
        <f t="shared" si="13"/>
        <v>40</v>
      </c>
      <c r="N24" s="89">
        <f t="shared" si="13"/>
        <v>47</v>
      </c>
      <c r="O24" s="89">
        <f t="shared" si="13"/>
        <v>40</v>
      </c>
      <c r="P24" s="89">
        <f t="shared" si="13"/>
        <v>38</v>
      </c>
      <c r="Q24" s="89">
        <f t="shared" si="13"/>
        <v>41</v>
      </c>
      <c r="R24" s="89">
        <f t="shared" si="13"/>
        <v>45</v>
      </c>
      <c r="S24" s="89">
        <f t="shared" si="13"/>
        <v>43</v>
      </c>
      <c r="T24" s="89">
        <f t="shared" si="13"/>
        <v>62</v>
      </c>
      <c r="U24" s="89">
        <f t="shared" si="13"/>
        <v>55</v>
      </c>
      <c r="V24" s="89">
        <f t="shared" si="13"/>
        <v>42</v>
      </c>
      <c r="W24" s="89">
        <f t="shared" si="13"/>
        <v>43</v>
      </c>
      <c r="X24" s="89">
        <f t="shared" si="13"/>
        <v>44</v>
      </c>
      <c r="Y24" s="89">
        <f t="shared" si="13"/>
        <v>199</v>
      </c>
      <c r="Z24" s="89">
        <f t="shared" si="13"/>
        <v>206</v>
      </c>
      <c r="AA24" s="89">
        <f t="shared" si="13"/>
        <v>198</v>
      </c>
      <c r="AB24" s="89">
        <f t="shared" si="13"/>
        <v>164</v>
      </c>
      <c r="AC24" s="89">
        <f t="shared" si="13"/>
        <v>161</v>
      </c>
      <c r="AD24" s="89">
        <f t="shared" si="13"/>
        <v>132</v>
      </c>
      <c r="AE24" s="89">
        <f t="shared" si="13"/>
        <v>131</v>
      </c>
      <c r="AF24" s="89">
        <f t="shared" si="13"/>
        <v>115</v>
      </c>
      <c r="AG24" s="89">
        <f t="shared" si="13"/>
        <v>102</v>
      </c>
      <c r="AH24" s="89">
        <f t="shared" si="13"/>
        <v>84</v>
      </c>
      <c r="AI24" s="89">
        <f t="shared" si="13"/>
        <v>58</v>
      </c>
      <c r="AJ24" s="89">
        <f t="shared" si="13"/>
        <v>46</v>
      </c>
      <c r="AK24" s="89">
        <f t="shared" si="13"/>
        <v>36</v>
      </c>
      <c r="AL24" s="89">
        <f t="shared" si="13"/>
        <v>46</v>
      </c>
      <c r="AM24" s="89">
        <f t="shared" si="13"/>
        <v>1</v>
      </c>
      <c r="AN24" s="89">
        <f t="shared" si="13"/>
        <v>19</v>
      </c>
      <c r="AO24" s="89">
        <f t="shared" si="13"/>
        <v>14</v>
      </c>
      <c r="AP24" s="89">
        <f t="shared" si="13"/>
        <v>35</v>
      </c>
      <c r="AQ24" s="89">
        <f t="shared" si="13"/>
        <v>1215</v>
      </c>
      <c r="AR24" s="89">
        <f t="shared" si="13"/>
        <v>87</v>
      </c>
      <c r="AS24" s="89">
        <f t="shared" si="13"/>
        <v>108</v>
      </c>
      <c r="AT24" s="89">
        <f t="shared" si="13"/>
        <v>493</v>
      </c>
      <c r="AU24" s="89">
        <f t="shared" si="13"/>
        <v>42</v>
      </c>
    </row>
    <row r="25" spans="2:49" s="26" customFormat="1" ht="13.2" hidden="1" customHeight="1" outlineLevel="2" x14ac:dyDescent="0.3">
      <c r="B25" s="24">
        <v>301</v>
      </c>
      <c r="C25" s="27" t="s">
        <v>87</v>
      </c>
      <c r="D25" s="93">
        <f>SUM(E25:AL25)</f>
        <v>2544</v>
      </c>
      <c r="E25" s="100">
        <v>33</v>
      </c>
      <c r="F25" s="100">
        <v>38</v>
      </c>
      <c r="G25" s="100">
        <v>37</v>
      </c>
      <c r="H25" s="100">
        <v>39</v>
      </c>
      <c r="I25" s="100">
        <v>40</v>
      </c>
      <c r="J25" s="100">
        <v>50</v>
      </c>
      <c r="K25" s="100">
        <v>43</v>
      </c>
      <c r="L25" s="100">
        <v>46</v>
      </c>
      <c r="M25" s="100">
        <v>40</v>
      </c>
      <c r="N25" s="100">
        <v>47</v>
      </c>
      <c r="O25" s="100">
        <v>40</v>
      </c>
      <c r="P25" s="100">
        <v>38</v>
      </c>
      <c r="Q25" s="100">
        <v>41</v>
      </c>
      <c r="R25" s="100">
        <v>45</v>
      </c>
      <c r="S25" s="100">
        <v>43</v>
      </c>
      <c r="T25" s="100">
        <v>62</v>
      </c>
      <c r="U25" s="100">
        <v>55</v>
      </c>
      <c r="V25" s="100">
        <v>42</v>
      </c>
      <c r="W25" s="100">
        <v>43</v>
      </c>
      <c r="X25" s="100">
        <v>44</v>
      </c>
      <c r="Y25" s="100">
        <v>199</v>
      </c>
      <c r="Z25" s="100">
        <v>206</v>
      </c>
      <c r="AA25" s="100">
        <v>198</v>
      </c>
      <c r="AB25" s="100">
        <v>164</v>
      </c>
      <c r="AC25" s="100">
        <v>161</v>
      </c>
      <c r="AD25" s="100">
        <v>132</v>
      </c>
      <c r="AE25" s="100">
        <v>131</v>
      </c>
      <c r="AF25" s="100">
        <v>115</v>
      </c>
      <c r="AG25" s="100">
        <v>102</v>
      </c>
      <c r="AH25" s="100">
        <v>84</v>
      </c>
      <c r="AI25" s="100">
        <v>58</v>
      </c>
      <c r="AJ25" s="100">
        <v>46</v>
      </c>
      <c r="AK25" s="100">
        <v>36</v>
      </c>
      <c r="AL25" s="100">
        <v>46</v>
      </c>
      <c r="AM25" s="101">
        <v>1</v>
      </c>
      <c r="AN25" s="100">
        <v>19</v>
      </c>
      <c r="AO25" s="102">
        <v>14</v>
      </c>
      <c r="AP25" s="100">
        <v>35</v>
      </c>
      <c r="AQ25" s="103">
        <v>1215</v>
      </c>
      <c r="AR25" s="100">
        <v>87</v>
      </c>
      <c r="AS25" s="100">
        <v>108</v>
      </c>
      <c r="AT25" s="100">
        <v>493</v>
      </c>
      <c r="AU25" s="103">
        <v>42</v>
      </c>
    </row>
    <row r="26" spans="2:49" s="22" customFormat="1" ht="13.2" hidden="1" customHeight="1" outlineLevel="1" x14ac:dyDescent="0.2">
      <c r="B26" s="87">
        <v>120215</v>
      </c>
      <c r="C26" s="88" t="s">
        <v>88</v>
      </c>
      <c r="D26" s="89">
        <f t="shared" ref="D26:AU26" si="15">SUM(D27:D28)</f>
        <v>1881</v>
      </c>
      <c r="E26" s="89">
        <f>E27+E28</f>
        <v>18</v>
      </c>
      <c r="F26" s="89">
        <f>F27+F28</f>
        <v>34</v>
      </c>
      <c r="G26" s="89">
        <f>G27+G28</f>
        <v>21</v>
      </c>
      <c r="H26" s="89">
        <f>H27+H28</f>
        <v>31</v>
      </c>
      <c r="I26" s="89">
        <f t="shared" ref="I26:J26" si="16">SUM(I27:I28)</f>
        <v>33</v>
      </c>
      <c r="J26" s="89">
        <f t="shared" si="16"/>
        <v>30</v>
      </c>
      <c r="K26" s="89">
        <f t="shared" si="15"/>
        <v>29</v>
      </c>
      <c r="L26" s="89">
        <f t="shared" si="15"/>
        <v>25</v>
      </c>
      <c r="M26" s="89">
        <f t="shared" si="15"/>
        <v>30</v>
      </c>
      <c r="N26" s="89">
        <f t="shared" si="15"/>
        <v>33</v>
      </c>
      <c r="O26" s="89">
        <f t="shared" si="15"/>
        <v>33</v>
      </c>
      <c r="P26" s="89">
        <f t="shared" si="15"/>
        <v>33</v>
      </c>
      <c r="Q26" s="89">
        <f t="shared" si="15"/>
        <v>15</v>
      </c>
      <c r="R26" s="89">
        <f t="shared" si="15"/>
        <v>21</v>
      </c>
      <c r="S26" s="89">
        <f t="shared" si="15"/>
        <v>33</v>
      </c>
      <c r="T26" s="89">
        <f t="shared" si="15"/>
        <v>29</v>
      </c>
      <c r="U26" s="89">
        <f t="shared" si="15"/>
        <v>29</v>
      </c>
      <c r="V26" s="89">
        <f t="shared" si="15"/>
        <v>29</v>
      </c>
      <c r="W26" s="89">
        <f t="shared" si="15"/>
        <v>24</v>
      </c>
      <c r="X26" s="89">
        <f t="shared" si="15"/>
        <v>28</v>
      </c>
      <c r="Y26" s="89">
        <f t="shared" si="15"/>
        <v>136</v>
      </c>
      <c r="Z26" s="89">
        <f t="shared" si="15"/>
        <v>128</v>
      </c>
      <c r="AA26" s="89">
        <f t="shared" si="15"/>
        <v>118</v>
      </c>
      <c r="AB26" s="89">
        <f t="shared" si="15"/>
        <v>123</v>
      </c>
      <c r="AC26" s="89">
        <f t="shared" si="15"/>
        <v>130</v>
      </c>
      <c r="AD26" s="89">
        <f t="shared" si="15"/>
        <v>115</v>
      </c>
      <c r="AE26" s="89">
        <f t="shared" si="15"/>
        <v>116</v>
      </c>
      <c r="AF26" s="89">
        <f t="shared" si="15"/>
        <v>91</v>
      </c>
      <c r="AG26" s="89">
        <f t="shared" si="15"/>
        <v>84</v>
      </c>
      <c r="AH26" s="89">
        <f t="shared" si="15"/>
        <v>76</v>
      </c>
      <c r="AI26" s="89">
        <f t="shared" si="15"/>
        <v>73</v>
      </c>
      <c r="AJ26" s="89">
        <f t="shared" si="15"/>
        <v>54</v>
      </c>
      <c r="AK26" s="89">
        <f t="shared" si="15"/>
        <v>44</v>
      </c>
      <c r="AL26" s="89">
        <f t="shared" si="15"/>
        <v>35</v>
      </c>
      <c r="AM26" s="89">
        <f t="shared" si="15"/>
        <v>1</v>
      </c>
      <c r="AN26" s="89">
        <f t="shared" si="15"/>
        <v>5</v>
      </c>
      <c r="AO26" s="89">
        <f t="shared" si="15"/>
        <v>13</v>
      </c>
      <c r="AP26" s="89">
        <f t="shared" si="15"/>
        <v>19</v>
      </c>
      <c r="AQ26" s="89">
        <f t="shared" si="15"/>
        <v>950</v>
      </c>
      <c r="AR26" s="89">
        <f t="shared" si="15"/>
        <v>62</v>
      </c>
      <c r="AS26" s="89">
        <f t="shared" si="15"/>
        <v>66</v>
      </c>
      <c r="AT26" s="89">
        <f t="shared" si="15"/>
        <v>371</v>
      </c>
      <c r="AU26" s="89">
        <f t="shared" si="15"/>
        <v>46</v>
      </c>
    </row>
    <row r="27" spans="2:49" s="26" customFormat="1" ht="13.2" hidden="1" customHeight="1" outlineLevel="2" x14ac:dyDescent="0.2">
      <c r="B27" s="24">
        <v>201</v>
      </c>
      <c r="C27" s="25" t="s">
        <v>89</v>
      </c>
      <c r="D27" s="93">
        <f t="shared" ref="D27:D28" si="17">SUM(E27:AL27)</f>
        <v>1311</v>
      </c>
      <c r="E27" s="93">
        <v>10</v>
      </c>
      <c r="F27" s="93">
        <v>22</v>
      </c>
      <c r="G27" s="93">
        <v>13</v>
      </c>
      <c r="H27" s="93">
        <v>21</v>
      </c>
      <c r="I27" s="93">
        <v>22</v>
      </c>
      <c r="J27" s="93">
        <v>20</v>
      </c>
      <c r="K27" s="93">
        <v>20</v>
      </c>
      <c r="L27" s="93">
        <v>17</v>
      </c>
      <c r="M27" s="93">
        <v>22</v>
      </c>
      <c r="N27" s="93">
        <v>25</v>
      </c>
      <c r="O27" s="93">
        <v>25</v>
      </c>
      <c r="P27" s="93">
        <v>25</v>
      </c>
      <c r="Q27" s="93">
        <v>9</v>
      </c>
      <c r="R27" s="93">
        <v>15</v>
      </c>
      <c r="S27" s="93">
        <v>25</v>
      </c>
      <c r="T27" s="93">
        <v>21</v>
      </c>
      <c r="U27" s="93">
        <v>21</v>
      </c>
      <c r="V27" s="93">
        <v>21</v>
      </c>
      <c r="W27" s="93">
        <v>16</v>
      </c>
      <c r="X27" s="93">
        <v>20</v>
      </c>
      <c r="Y27" s="93">
        <v>94</v>
      </c>
      <c r="Z27" s="93">
        <v>80</v>
      </c>
      <c r="AA27" s="93">
        <v>82</v>
      </c>
      <c r="AB27" s="93">
        <v>87</v>
      </c>
      <c r="AC27" s="93">
        <v>96</v>
      </c>
      <c r="AD27" s="93">
        <v>79</v>
      </c>
      <c r="AE27" s="93">
        <v>80</v>
      </c>
      <c r="AF27" s="93">
        <v>65</v>
      </c>
      <c r="AG27" s="93">
        <v>60</v>
      </c>
      <c r="AH27" s="93">
        <v>56</v>
      </c>
      <c r="AI27" s="93">
        <v>51</v>
      </c>
      <c r="AJ27" s="93">
        <v>38</v>
      </c>
      <c r="AK27" s="93">
        <v>30</v>
      </c>
      <c r="AL27" s="93">
        <v>23</v>
      </c>
      <c r="AM27" s="93">
        <v>1</v>
      </c>
      <c r="AN27" s="93">
        <v>4</v>
      </c>
      <c r="AO27" s="93">
        <v>10</v>
      </c>
      <c r="AP27" s="93">
        <v>12</v>
      </c>
      <c r="AQ27" s="93">
        <v>524</v>
      </c>
      <c r="AR27" s="93">
        <v>42</v>
      </c>
      <c r="AS27" s="93">
        <v>44</v>
      </c>
      <c r="AT27" s="93">
        <v>249</v>
      </c>
      <c r="AU27" s="93">
        <v>32</v>
      </c>
    </row>
    <row r="28" spans="2:49" s="26" customFormat="1" ht="13.2" hidden="1" customHeight="1" outlineLevel="2" x14ac:dyDescent="0.2">
      <c r="B28" s="24">
        <v>301</v>
      </c>
      <c r="C28" s="27" t="s">
        <v>90</v>
      </c>
      <c r="D28" s="93">
        <f t="shared" si="17"/>
        <v>570</v>
      </c>
      <c r="E28" s="93">
        <v>8</v>
      </c>
      <c r="F28" s="93">
        <v>12</v>
      </c>
      <c r="G28" s="93">
        <v>8</v>
      </c>
      <c r="H28" s="93">
        <v>10</v>
      </c>
      <c r="I28" s="93">
        <v>11</v>
      </c>
      <c r="J28" s="93">
        <v>10</v>
      </c>
      <c r="K28" s="93">
        <v>9</v>
      </c>
      <c r="L28" s="93">
        <v>8</v>
      </c>
      <c r="M28" s="93">
        <v>8</v>
      </c>
      <c r="N28" s="93">
        <v>8</v>
      </c>
      <c r="O28" s="93">
        <v>8</v>
      </c>
      <c r="P28" s="93">
        <v>8</v>
      </c>
      <c r="Q28" s="93">
        <v>6</v>
      </c>
      <c r="R28" s="93">
        <v>6</v>
      </c>
      <c r="S28" s="93">
        <v>8</v>
      </c>
      <c r="T28" s="93">
        <v>8</v>
      </c>
      <c r="U28" s="93">
        <v>8</v>
      </c>
      <c r="V28" s="93">
        <v>8</v>
      </c>
      <c r="W28" s="93">
        <v>8</v>
      </c>
      <c r="X28" s="93">
        <v>8</v>
      </c>
      <c r="Y28" s="93">
        <v>42</v>
      </c>
      <c r="Z28" s="93">
        <v>48</v>
      </c>
      <c r="AA28" s="93">
        <v>36</v>
      </c>
      <c r="AB28" s="93">
        <v>36</v>
      </c>
      <c r="AC28" s="93">
        <v>34</v>
      </c>
      <c r="AD28" s="93">
        <v>36</v>
      </c>
      <c r="AE28" s="93">
        <v>36</v>
      </c>
      <c r="AF28" s="93">
        <v>26</v>
      </c>
      <c r="AG28" s="93">
        <v>24</v>
      </c>
      <c r="AH28" s="93">
        <v>20</v>
      </c>
      <c r="AI28" s="93">
        <v>22</v>
      </c>
      <c r="AJ28" s="93">
        <v>16</v>
      </c>
      <c r="AK28" s="93">
        <v>14</v>
      </c>
      <c r="AL28" s="93">
        <v>12</v>
      </c>
      <c r="AM28" s="93">
        <v>0</v>
      </c>
      <c r="AN28" s="93">
        <v>1</v>
      </c>
      <c r="AO28" s="93">
        <v>3</v>
      </c>
      <c r="AP28" s="93">
        <v>7</v>
      </c>
      <c r="AQ28" s="93">
        <v>426</v>
      </c>
      <c r="AR28" s="93">
        <v>20</v>
      </c>
      <c r="AS28" s="93">
        <v>22</v>
      </c>
      <c r="AT28" s="93">
        <v>122</v>
      </c>
      <c r="AU28" s="93">
        <v>14</v>
      </c>
    </row>
    <row r="29" spans="2:49" s="22" customFormat="1" ht="13.2" hidden="1" customHeight="1" outlineLevel="1" x14ac:dyDescent="0.2">
      <c r="B29" s="87" t="s">
        <v>52</v>
      </c>
      <c r="C29" s="90" t="s">
        <v>53</v>
      </c>
      <c r="D29" s="89">
        <f t="shared" ref="D29:AU29" si="18">SUM(D30:D32)</f>
        <v>1426</v>
      </c>
      <c r="E29" s="89">
        <f>E30+E31+E32</f>
        <v>10</v>
      </c>
      <c r="F29" s="89">
        <f>F30+F31+F32</f>
        <v>13</v>
      </c>
      <c r="G29" s="89">
        <f>G30+G31+G32</f>
        <v>20</v>
      </c>
      <c r="H29" s="89">
        <f>H30+H31+H32</f>
        <v>16</v>
      </c>
      <c r="I29" s="89">
        <f t="shared" ref="I29" si="19">SUM(I30:I32)</f>
        <v>29</v>
      </c>
      <c r="J29" s="89">
        <f t="shared" ref="J29" si="20">SUM(J30:J32)</f>
        <v>31</v>
      </c>
      <c r="K29" s="89">
        <f t="shared" si="18"/>
        <v>16</v>
      </c>
      <c r="L29" s="89">
        <f t="shared" si="18"/>
        <v>19</v>
      </c>
      <c r="M29" s="89">
        <f t="shared" si="18"/>
        <v>19</v>
      </c>
      <c r="N29" s="89">
        <f t="shared" si="18"/>
        <v>15</v>
      </c>
      <c r="O29" s="89">
        <f t="shared" si="18"/>
        <v>15</v>
      </c>
      <c r="P29" s="89">
        <f t="shared" si="18"/>
        <v>13</v>
      </c>
      <c r="Q29" s="89">
        <f t="shared" si="18"/>
        <v>19</v>
      </c>
      <c r="R29" s="89">
        <f t="shared" si="18"/>
        <v>22</v>
      </c>
      <c r="S29" s="89">
        <f t="shared" si="18"/>
        <v>18</v>
      </c>
      <c r="T29" s="89">
        <f t="shared" si="18"/>
        <v>18</v>
      </c>
      <c r="U29" s="89">
        <f t="shared" si="18"/>
        <v>16</v>
      </c>
      <c r="V29" s="89">
        <f t="shared" si="18"/>
        <v>21</v>
      </c>
      <c r="W29" s="89">
        <f t="shared" si="18"/>
        <v>20</v>
      </c>
      <c r="X29" s="89">
        <f t="shared" si="18"/>
        <v>14</v>
      </c>
      <c r="Y29" s="89">
        <f t="shared" si="18"/>
        <v>105</v>
      </c>
      <c r="Z29" s="89">
        <f t="shared" si="18"/>
        <v>98</v>
      </c>
      <c r="AA29" s="89">
        <f t="shared" si="18"/>
        <v>97</v>
      </c>
      <c r="AB29" s="89">
        <f t="shared" si="18"/>
        <v>100</v>
      </c>
      <c r="AC29" s="89">
        <f t="shared" si="18"/>
        <v>92</v>
      </c>
      <c r="AD29" s="89">
        <f t="shared" si="18"/>
        <v>78</v>
      </c>
      <c r="AE29" s="89">
        <f t="shared" si="18"/>
        <v>69</v>
      </c>
      <c r="AF29" s="89">
        <f t="shared" si="18"/>
        <v>85</v>
      </c>
      <c r="AG29" s="89">
        <f t="shared" si="18"/>
        <v>77</v>
      </c>
      <c r="AH29" s="89">
        <f t="shared" si="18"/>
        <v>79</v>
      </c>
      <c r="AI29" s="89">
        <f t="shared" si="18"/>
        <v>69</v>
      </c>
      <c r="AJ29" s="89">
        <f t="shared" si="18"/>
        <v>53</v>
      </c>
      <c r="AK29" s="89">
        <f t="shared" si="18"/>
        <v>39</v>
      </c>
      <c r="AL29" s="89">
        <f t="shared" si="18"/>
        <v>21</v>
      </c>
      <c r="AM29" s="89">
        <f t="shared" si="18"/>
        <v>1</v>
      </c>
      <c r="AN29" s="89">
        <f t="shared" si="18"/>
        <v>6</v>
      </c>
      <c r="AO29" s="89">
        <f t="shared" si="18"/>
        <v>4</v>
      </c>
      <c r="AP29" s="89">
        <f t="shared" si="18"/>
        <v>10</v>
      </c>
      <c r="AQ29" s="89">
        <f t="shared" si="18"/>
        <v>727</v>
      </c>
      <c r="AR29" s="89">
        <f t="shared" si="18"/>
        <v>45</v>
      </c>
      <c r="AS29" s="89">
        <f t="shared" si="18"/>
        <v>43</v>
      </c>
      <c r="AT29" s="89">
        <f t="shared" si="18"/>
        <v>272</v>
      </c>
      <c r="AU29" s="89">
        <f t="shared" si="18"/>
        <v>12</v>
      </c>
    </row>
    <row r="30" spans="2:49" s="26" customFormat="1" ht="13.2" hidden="1" customHeight="1" outlineLevel="2" x14ac:dyDescent="0.2">
      <c r="B30" s="29">
        <v>301</v>
      </c>
      <c r="C30" s="30" t="s">
        <v>91</v>
      </c>
      <c r="D30" s="93">
        <f t="shared" ref="D30:D32" si="21">SUM(E30:AL30)</f>
        <v>789</v>
      </c>
      <c r="E30" s="93">
        <v>6</v>
      </c>
      <c r="F30" s="93">
        <v>8</v>
      </c>
      <c r="G30" s="93">
        <v>14</v>
      </c>
      <c r="H30" s="93">
        <v>10</v>
      </c>
      <c r="I30" s="93">
        <v>20</v>
      </c>
      <c r="J30" s="93">
        <v>20</v>
      </c>
      <c r="K30" s="93">
        <v>10</v>
      </c>
      <c r="L30" s="93">
        <v>13</v>
      </c>
      <c r="M30" s="93">
        <v>13</v>
      </c>
      <c r="N30" s="93">
        <v>9</v>
      </c>
      <c r="O30" s="93">
        <v>9</v>
      </c>
      <c r="P30" s="93">
        <v>7</v>
      </c>
      <c r="Q30" s="93">
        <v>11</v>
      </c>
      <c r="R30" s="93">
        <v>12</v>
      </c>
      <c r="S30" s="93">
        <v>10</v>
      </c>
      <c r="T30" s="93">
        <v>10</v>
      </c>
      <c r="U30" s="93">
        <v>9</v>
      </c>
      <c r="V30" s="93">
        <v>11</v>
      </c>
      <c r="W30" s="93">
        <v>12</v>
      </c>
      <c r="X30" s="93">
        <v>7</v>
      </c>
      <c r="Y30" s="93">
        <v>59</v>
      </c>
      <c r="Z30" s="93">
        <v>48</v>
      </c>
      <c r="AA30" s="93">
        <v>48</v>
      </c>
      <c r="AB30" s="93">
        <v>60</v>
      </c>
      <c r="AC30" s="93">
        <v>45</v>
      </c>
      <c r="AD30" s="93">
        <v>40</v>
      </c>
      <c r="AE30" s="93">
        <v>38</v>
      </c>
      <c r="AF30" s="93">
        <v>45</v>
      </c>
      <c r="AG30" s="93">
        <v>42</v>
      </c>
      <c r="AH30" s="93">
        <v>43</v>
      </c>
      <c r="AI30" s="93">
        <v>38</v>
      </c>
      <c r="AJ30" s="93">
        <v>32</v>
      </c>
      <c r="AK30" s="93">
        <v>19</v>
      </c>
      <c r="AL30" s="93">
        <v>11</v>
      </c>
      <c r="AM30" s="93">
        <v>1</v>
      </c>
      <c r="AN30" s="93">
        <v>3</v>
      </c>
      <c r="AO30" s="93">
        <v>3</v>
      </c>
      <c r="AP30" s="93">
        <v>7</v>
      </c>
      <c r="AQ30" s="93">
        <v>299</v>
      </c>
      <c r="AR30" s="93">
        <v>28</v>
      </c>
      <c r="AS30" s="93">
        <v>26</v>
      </c>
      <c r="AT30" s="93">
        <v>148</v>
      </c>
      <c r="AU30" s="93">
        <v>8</v>
      </c>
    </row>
    <row r="31" spans="2:49" s="26" customFormat="1" ht="13.2" hidden="1" customHeight="1" outlineLevel="2" x14ac:dyDescent="0.2">
      <c r="B31" s="29">
        <v>302</v>
      </c>
      <c r="C31" s="30" t="s">
        <v>92</v>
      </c>
      <c r="D31" s="93">
        <f t="shared" si="21"/>
        <v>270</v>
      </c>
      <c r="E31" s="93">
        <v>1</v>
      </c>
      <c r="F31" s="93">
        <v>2</v>
      </c>
      <c r="G31" s="93">
        <v>2</v>
      </c>
      <c r="H31" s="93">
        <v>2</v>
      </c>
      <c r="I31" s="93">
        <v>3</v>
      </c>
      <c r="J31" s="93">
        <v>4</v>
      </c>
      <c r="K31" s="93">
        <v>2</v>
      </c>
      <c r="L31" s="93">
        <v>2</v>
      </c>
      <c r="M31" s="93">
        <v>2</v>
      </c>
      <c r="N31" s="93">
        <v>2</v>
      </c>
      <c r="O31" s="93">
        <v>2</v>
      </c>
      <c r="P31" s="93">
        <v>2</v>
      </c>
      <c r="Q31" s="93">
        <v>2</v>
      </c>
      <c r="R31" s="93">
        <v>4</v>
      </c>
      <c r="S31" s="93">
        <v>4</v>
      </c>
      <c r="T31" s="93">
        <v>4</v>
      </c>
      <c r="U31" s="93">
        <v>2</v>
      </c>
      <c r="V31" s="93">
        <v>4</v>
      </c>
      <c r="W31" s="93">
        <v>3</v>
      </c>
      <c r="X31" s="93">
        <v>3</v>
      </c>
      <c r="Y31" s="93">
        <v>20</v>
      </c>
      <c r="Z31" s="93">
        <v>22</v>
      </c>
      <c r="AA31" s="93">
        <v>21</v>
      </c>
      <c r="AB31" s="93">
        <v>18</v>
      </c>
      <c r="AC31" s="93">
        <v>21</v>
      </c>
      <c r="AD31" s="93">
        <v>18</v>
      </c>
      <c r="AE31" s="93">
        <v>14</v>
      </c>
      <c r="AF31" s="93">
        <v>18</v>
      </c>
      <c r="AG31" s="93">
        <v>15</v>
      </c>
      <c r="AH31" s="93">
        <v>16</v>
      </c>
      <c r="AI31" s="93">
        <v>14</v>
      </c>
      <c r="AJ31" s="93">
        <v>9</v>
      </c>
      <c r="AK31" s="93">
        <v>8</v>
      </c>
      <c r="AL31" s="93">
        <v>4</v>
      </c>
      <c r="AM31" s="93">
        <v>0</v>
      </c>
      <c r="AN31" s="93">
        <v>1</v>
      </c>
      <c r="AO31" s="93">
        <v>0</v>
      </c>
      <c r="AP31" s="93">
        <v>1</v>
      </c>
      <c r="AQ31" s="93">
        <v>190</v>
      </c>
      <c r="AR31" s="93">
        <v>6</v>
      </c>
      <c r="AS31" s="93">
        <v>6</v>
      </c>
      <c r="AT31" s="93">
        <v>42</v>
      </c>
      <c r="AU31" s="93">
        <v>2</v>
      </c>
    </row>
    <row r="32" spans="2:49" s="26" customFormat="1" ht="13.2" hidden="1" customHeight="1" outlineLevel="2" x14ac:dyDescent="0.2">
      <c r="B32" s="29">
        <v>303</v>
      </c>
      <c r="C32" s="30" t="s">
        <v>93</v>
      </c>
      <c r="D32" s="93">
        <f t="shared" si="21"/>
        <v>367</v>
      </c>
      <c r="E32" s="93">
        <v>3</v>
      </c>
      <c r="F32" s="93">
        <v>3</v>
      </c>
      <c r="G32" s="93">
        <v>4</v>
      </c>
      <c r="H32" s="93">
        <v>4</v>
      </c>
      <c r="I32" s="93">
        <v>6</v>
      </c>
      <c r="J32" s="93">
        <v>7</v>
      </c>
      <c r="K32" s="93">
        <v>4</v>
      </c>
      <c r="L32" s="93">
        <v>4</v>
      </c>
      <c r="M32" s="93">
        <v>4</v>
      </c>
      <c r="N32" s="93">
        <v>4</v>
      </c>
      <c r="O32" s="93">
        <v>4</v>
      </c>
      <c r="P32" s="93">
        <v>4</v>
      </c>
      <c r="Q32" s="93">
        <v>6</v>
      </c>
      <c r="R32" s="93">
        <v>6</v>
      </c>
      <c r="S32" s="93">
        <v>4</v>
      </c>
      <c r="T32" s="93">
        <v>4</v>
      </c>
      <c r="U32" s="93">
        <v>5</v>
      </c>
      <c r="V32" s="93">
        <v>6</v>
      </c>
      <c r="W32" s="93">
        <v>5</v>
      </c>
      <c r="X32" s="93">
        <v>4</v>
      </c>
      <c r="Y32" s="93">
        <v>26</v>
      </c>
      <c r="Z32" s="93">
        <v>28</v>
      </c>
      <c r="AA32" s="93">
        <v>28</v>
      </c>
      <c r="AB32" s="93">
        <v>22</v>
      </c>
      <c r="AC32" s="93">
        <v>26</v>
      </c>
      <c r="AD32" s="93">
        <v>20</v>
      </c>
      <c r="AE32" s="93">
        <v>17</v>
      </c>
      <c r="AF32" s="93">
        <v>22</v>
      </c>
      <c r="AG32" s="93">
        <v>20</v>
      </c>
      <c r="AH32" s="93">
        <v>20</v>
      </c>
      <c r="AI32" s="93">
        <v>17</v>
      </c>
      <c r="AJ32" s="93">
        <v>12</v>
      </c>
      <c r="AK32" s="93">
        <v>12</v>
      </c>
      <c r="AL32" s="93">
        <v>6</v>
      </c>
      <c r="AM32" s="93">
        <v>0</v>
      </c>
      <c r="AN32" s="93">
        <v>2</v>
      </c>
      <c r="AO32" s="93">
        <v>1</v>
      </c>
      <c r="AP32" s="93">
        <v>2</v>
      </c>
      <c r="AQ32" s="93">
        <v>238</v>
      </c>
      <c r="AR32" s="93">
        <v>11</v>
      </c>
      <c r="AS32" s="93">
        <v>11</v>
      </c>
      <c r="AT32" s="93">
        <v>82</v>
      </c>
      <c r="AU32" s="93">
        <v>2</v>
      </c>
    </row>
    <row r="33" spans="2:47" s="22" customFormat="1" ht="13.2" hidden="1" customHeight="1" outlineLevel="1" x14ac:dyDescent="0.2">
      <c r="B33" s="87" t="s">
        <v>60</v>
      </c>
      <c r="C33" s="90" t="s">
        <v>61</v>
      </c>
      <c r="D33" s="89">
        <f t="shared" ref="D33:AU33" si="22">SUM(D34:D36)</f>
        <v>1332</v>
      </c>
      <c r="E33" s="89">
        <f>E34+E35+E36</f>
        <v>17</v>
      </c>
      <c r="F33" s="89">
        <f>F34+F35+F36</f>
        <v>24</v>
      </c>
      <c r="G33" s="89">
        <f>G34+G35+G36</f>
        <v>20</v>
      </c>
      <c r="H33" s="89">
        <f>H34+H35+H36</f>
        <v>23</v>
      </c>
      <c r="I33" s="89">
        <f t="shared" ref="I33" si="23">SUM(I34:I36)</f>
        <v>24</v>
      </c>
      <c r="J33" s="89">
        <f t="shared" ref="J33" si="24">SUM(J34:J36)</f>
        <v>28</v>
      </c>
      <c r="K33" s="89">
        <f t="shared" si="22"/>
        <v>11</v>
      </c>
      <c r="L33" s="89">
        <f t="shared" si="22"/>
        <v>19</v>
      </c>
      <c r="M33" s="89">
        <f t="shared" si="22"/>
        <v>14</v>
      </c>
      <c r="N33" s="89">
        <f t="shared" si="22"/>
        <v>22</v>
      </c>
      <c r="O33" s="89">
        <f t="shared" si="22"/>
        <v>8</v>
      </c>
      <c r="P33" s="89">
        <f t="shared" si="22"/>
        <v>21</v>
      </c>
      <c r="Q33" s="89">
        <f t="shared" si="22"/>
        <v>18</v>
      </c>
      <c r="R33" s="89">
        <f t="shared" si="22"/>
        <v>23</v>
      </c>
      <c r="S33" s="89">
        <f t="shared" si="22"/>
        <v>15</v>
      </c>
      <c r="T33" s="89">
        <f t="shared" si="22"/>
        <v>20</v>
      </c>
      <c r="U33" s="89">
        <f t="shared" si="22"/>
        <v>16</v>
      </c>
      <c r="V33" s="89">
        <f t="shared" si="22"/>
        <v>24</v>
      </c>
      <c r="W33" s="89">
        <f t="shared" si="22"/>
        <v>19</v>
      </c>
      <c r="X33" s="89">
        <f t="shared" si="22"/>
        <v>11</v>
      </c>
      <c r="Y33" s="89">
        <f t="shared" si="22"/>
        <v>89</v>
      </c>
      <c r="Z33" s="89">
        <f t="shared" si="22"/>
        <v>95</v>
      </c>
      <c r="AA33" s="89">
        <f t="shared" si="22"/>
        <v>108</v>
      </c>
      <c r="AB33" s="89">
        <f t="shared" si="22"/>
        <v>89</v>
      </c>
      <c r="AC33" s="89">
        <f t="shared" si="22"/>
        <v>89</v>
      </c>
      <c r="AD33" s="89">
        <f t="shared" si="22"/>
        <v>90</v>
      </c>
      <c r="AE33" s="89">
        <f t="shared" si="22"/>
        <v>77</v>
      </c>
      <c r="AF33" s="89">
        <f t="shared" si="22"/>
        <v>82</v>
      </c>
      <c r="AG33" s="89">
        <f t="shared" si="22"/>
        <v>56</v>
      </c>
      <c r="AH33" s="89">
        <f t="shared" si="22"/>
        <v>44</v>
      </c>
      <c r="AI33" s="89">
        <f t="shared" si="22"/>
        <v>47</v>
      </c>
      <c r="AJ33" s="89">
        <f t="shared" si="22"/>
        <v>41</v>
      </c>
      <c r="AK33" s="89">
        <f t="shared" si="22"/>
        <v>26</v>
      </c>
      <c r="AL33" s="89">
        <f t="shared" si="22"/>
        <v>22</v>
      </c>
      <c r="AM33" s="89">
        <f t="shared" si="22"/>
        <v>1</v>
      </c>
      <c r="AN33" s="89">
        <f t="shared" si="22"/>
        <v>4</v>
      </c>
      <c r="AO33" s="89">
        <f t="shared" si="22"/>
        <v>13</v>
      </c>
      <c r="AP33" s="89">
        <f t="shared" si="22"/>
        <v>18</v>
      </c>
      <c r="AQ33" s="89">
        <f t="shared" si="22"/>
        <v>655</v>
      </c>
      <c r="AR33" s="89">
        <f t="shared" si="22"/>
        <v>32</v>
      </c>
      <c r="AS33" s="89">
        <f t="shared" si="22"/>
        <v>47</v>
      </c>
      <c r="AT33" s="89">
        <f t="shared" si="22"/>
        <v>266</v>
      </c>
      <c r="AU33" s="89">
        <f t="shared" si="22"/>
        <v>38</v>
      </c>
    </row>
    <row r="34" spans="2:47" s="26" customFormat="1" ht="13.2" hidden="1" customHeight="1" outlineLevel="2" x14ac:dyDescent="0.2">
      <c r="B34" s="29">
        <v>301</v>
      </c>
      <c r="C34" s="30" t="s">
        <v>94</v>
      </c>
      <c r="D34" s="93">
        <f t="shared" ref="D34:D36" si="25">SUM(E34:AL34)</f>
        <v>664</v>
      </c>
      <c r="E34" s="93">
        <v>8</v>
      </c>
      <c r="F34" s="93">
        <v>14</v>
      </c>
      <c r="G34" s="93">
        <v>12</v>
      </c>
      <c r="H34" s="93">
        <v>14</v>
      </c>
      <c r="I34" s="93">
        <v>14</v>
      </c>
      <c r="J34" s="93">
        <v>18</v>
      </c>
      <c r="K34" s="93">
        <v>7</v>
      </c>
      <c r="L34" s="93">
        <v>9</v>
      </c>
      <c r="M34" s="93">
        <v>8</v>
      </c>
      <c r="N34" s="93">
        <v>12</v>
      </c>
      <c r="O34" s="93">
        <v>4</v>
      </c>
      <c r="P34" s="93">
        <v>11</v>
      </c>
      <c r="Q34" s="93">
        <v>8</v>
      </c>
      <c r="R34" s="93">
        <v>13</v>
      </c>
      <c r="S34" s="93">
        <v>9</v>
      </c>
      <c r="T34" s="93">
        <v>11</v>
      </c>
      <c r="U34" s="93">
        <v>8</v>
      </c>
      <c r="V34" s="93">
        <v>13</v>
      </c>
      <c r="W34" s="93">
        <v>11</v>
      </c>
      <c r="X34" s="93">
        <v>6</v>
      </c>
      <c r="Y34" s="93">
        <v>40</v>
      </c>
      <c r="Z34" s="93">
        <v>47</v>
      </c>
      <c r="AA34" s="93">
        <v>52</v>
      </c>
      <c r="AB34" s="93">
        <v>43</v>
      </c>
      <c r="AC34" s="93">
        <v>43</v>
      </c>
      <c r="AD34" s="93">
        <v>44</v>
      </c>
      <c r="AE34" s="93">
        <v>37</v>
      </c>
      <c r="AF34" s="93">
        <v>38</v>
      </c>
      <c r="AG34" s="93">
        <v>26</v>
      </c>
      <c r="AH34" s="93">
        <v>20</v>
      </c>
      <c r="AI34" s="93">
        <v>23</v>
      </c>
      <c r="AJ34" s="93">
        <v>17</v>
      </c>
      <c r="AK34" s="93">
        <v>12</v>
      </c>
      <c r="AL34" s="93">
        <v>12</v>
      </c>
      <c r="AM34" s="93">
        <v>1</v>
      </c>
      <c r="AN34" s="93">
        <v>2</v>
      </c>
      <c r="AO34" s="93">
        <v>8</v>
      </c>
      <c r="AP34" s="93">
        <v>8</v>
      </c>
      <c r="AQ34" s="93">
        <v>266</v>
      </c>
      <c r="AR34" s="93">
        <v>16</v>
      </c>
      <c r="AS34" s="93">
        <v>22</v>
      </c>
      <c r="AT34" s="93">
        <v>124</v>
      </c>
      <c r="AU34" s="93">
        <v>18</v>
      </c>
    </row>
    <row r="35" spans="2:47" s="26" customFormat="1" ht="13.2" hidden="1" customHeight="1" outlineLevel="2" x14ac:dyDescent="0.2">
      <c r="B35" s="29">
        <v>302</v>
      </c>
      <c r="C35" s="30" t="s">
        <v>95</v>
      </c>
      <c r="D35" s="93">
        <f t="shared" si="25"/>
        <v>282</v>
      </c>
      <c r="E35" s="93">
        <v>4</v>
      </c>
      <c r="F35" s="93">
        <v>4</v>
      </c>
      <c r="G35" s="93">
        <v>3</v>
      </c>
      <c r="H35" s="93">
        <v>4</v>
      </c>
      <c r="I35" s="93">
        <v>4</v>
      </c>
      <c r="J35" s="93">
        <v>4</v>
      </c>
      <c r="K35" s="93">
        <v>2</v>
      </c>
      <c r="L35" s="93">
        <v>4</v>
      </c>
      <c r="M35" s="93">
        <v>2</v>
      </c>
      <c r="N35" s="93">
        <v>4</v>
      </c>
      <c r="O35" s="93">
        <v>2</v>
      </c>
      <c r="P35" s="93">
        <v>4</v>
      </c>
      <c r="Q35" s="93">
        <v>4</v>
      </c>
      <c r="R35" s="93">
        <v>4</v>
      </c>
      <c r="S35" s="93">
        <v>2</v>
      </c>
      <c r="T35" s="93">
        <v>4</v>
      </c>
      <c r="U35" s="93">
        <v>3</v>
      </c>
      <c r="V35" s="93">
        <v>4</v>
      </c>
      <c r="W35" s="93">
        <v>3</v>
      </c>
      <c r="X35" s="93">
        <v>2</v>
      </c>
      <c r="Y35" s="93">
        <v>19</v>
      </c>
      <c r="Z35" s="93">
        <v>20</v>
      </c>
      <c r="AA35" s="93">
        <v>24</v>
      </c>
      <c r="AB35" s="93">
        <v>20</v>
      </c>
      <c r="AC35" s="93">
        <v>20</v>
      </c>
      <c r="AD35" s="93">
        <v>20</v>
      </c>
      <c r="AE35" s="93">
        <v>20</v>
      </c>
      <c r="AF35" s="93">
        <v>20</v>
      </c>
      <c r="AG35" s="93">
        <v>12</v>
      </c>
      <c r="AH35" s="93">
        <v>10</v>
      </c>
      <c r="AI35" s="93">
        <v>10</v>
      </c>
      <c r="AJ35" s="93">
        <v>10</v>
      </c>
      <c r="AK35" s="93">
        <v>6</v>
      </c>
      <c r="AL35" s="93">
        <v>4</v>
      </c>
      <c r="AM35" s="93">
        <v>0</v>
      </c>
      <c r="AN35" s="93">
        <v>1</v>
      </c>
      <c r="AO35" s="93">
        <v>2</v>
      </c>
      <c r="AP35" s="93">
        <v>4</v>
      </c>
      <c r="AQ35" s="93">
        <v>176</v>
      </c>
      <c r="AR35" s="93">
        <v>6</v>
      </c>
      <c r="AS35" s="93">
        <v>11</v>
      </c>
      <c r="AT35" s="93">
        <v>44</v>
      </c>
      <c r="AU35" s="93">
        <v>8</v>
      </c>
    </row>
    <row r="36" spans="2:47" s="26" customFormat="1" ht="13.2" hidden="1" customHeight="1" outlineLevel="2" x14ac:dyDescent="0.2">
      <c r="B36" s="29">
        <v>303</v>
      </c>
      <c r="C36" s="30" t="s">
        <v>96</v>
      </c>
      <c r="D36" s="93">
        <f t="shared" si="25"/>
        <v>386</v>
      </c>
      <c r="E36" s="93">
        <v>5</v>
      </c>
      <c r="F36" s="93">
        <v>6</v>
      </c>
      <c r="G36" s="93">
        <v>5</v>
      </c>
      <c r="H36" s="93">
        <v>5</v>
      </c>
      <c r="I36" s="93">
        <v>6</v>
      </c>
      <c r="J36" s="93">
        <v>6</v>
      </c>
      <c r="K36" s="93">
        <v>2</v>
      </c>
      <c r="L36" s="93">
        <v>6</v>
      </c>
      <c r="M36" s="93">
        <v>4</v>
      </c>
      <c r="N36" s="93">
        <v>6</v>
      </c>
      <c r="O36" s="93">
        <v>2</v>
      </c>
      <c r="P36" s="93">
        <v>6</v>
      </c>
      <c r="Q36" s="93">
        <v>6</v>
      </c>
      <c r="R36" s="93">
        <v>6</v>
      </c>
      <c r="S36" s="93">
        <v>4</v>
      </c>
      <c r="T36" s="93">
        <v>5</v>
      </c>
      <c r="U36" s="93">
        <v>5</v>
      </c>
      <c r="V36" s="93">
        <v>7</v>
      </c>
      <c r="W36" s="93">
        <v>5</v>
      </c>
      <c r="X36" s="93">
        <v>3</v>
      </c>
      <c r="Y36" s="93">
        <v>30</v>
      </c>
      <c r="Z36" s="93">
        <v>28</v>
      </c>
      <c r="AA36" s="93">
        <v>32</v>
      </c>
      <c r="AB36" s="93">
        <v>26</v>
      </c>
      <c r="AC36" s="93">
        <v>26</v>
      </c>
      <c r="AD36" s="93">
        <v>26</v>
      </c>
      <c r="AE36" s="93">
        <v>20</v>
      </c>
      <c r="AF36" s="93">
        <v>24</v>
      </c>
      <c r="AG36" s="93">
        <v>18</v>
      </c>
      <c r="AH36" s="93">
        <v>14</v>
      </c>
      <c r="AI36" s="93">
        <v>14</v>
      </c>
      <c r="AJ36" s="93">
        <v>14</v>
      </c>
      <c r="AK36" s="93">
        <v>8</v>
      </c>
      <c r="AL36" s="93">
        <v>6</v>
      </c>
      <c r="AM36" s="93">
        <v>0</v>
      </c>
      <c r="AN36" s="93">
        <v>1</v>
      </c>
      <c r="AO36" s="93">
        <v>3</v>
      </c>
      <c r="AP36" s="93">
        <v>6</v>
      </c>
      <c r="AQ36" s="93">
        <v>213</v>
      </c>
      <c r="AR36" s="93">
        <v>10</v>
      </c>
      <c r="AS36" s="93">
        <v>14</v>
      </c>
      <c r="AT36" s="93">
        <v>98</v>
      </c>
      <c r="AU36" s="93">
        <v>12</v>
      </c>
    </row>
    <row r="37" spans="2:47" s="22" customFormat="1" ht="13.2" hidden="1" customHeight="1" outlineLevel="1" x14ac:dyDescent="0.2">
      <c r="B37" s="87" t="s">
        <v>63</v>
      </c>
      <c r="C37" s="90" t="s">
        <v>64</v>
      </c>
      <c r="D37" s="89">
        <f t="shared" ref="D37:AU37" si="26">SUM(D38:D39)</f>
        <v>5153</v>
      </c>
      <c r="E37" s="89">
        <f>E38+E39</f>
        <v>72</v>
      </c>
      <c r="F37" s="89">
        <f>F38+F39</f>
        <v>75</v>
      </c>
      <c r="G37" s="89">
        <f>G38+G39</f>
        <v>66</v>
      </c>
      <c r="H37" s="89">
        <f>H38+H39</f>
        <v>73</v>
      </c>
      <c r="I37" s="89">
        <f t="shared" ref="I37:J37" si="27">SUM(I38:I39)</f>
        <v>89</v>
      </c>
      <c r="J37" s="89">
        <f t="shared" si="27"/>
        <v>103</v>
      </c>
      <c r="K37" s="89">
        <f t="shared" si="26"/>
        <v>109</v>
      </c>
      <c r="L37" s="89">
        <f t="shared" si="26"/>
        <v>109</v>
      </c>
      <c r="M37" s="89">
        <f t="shared" si="26"/>
        <v>87</v>
      </c>
      <c r="N37" s="89">
        <f t="shared" si="26"/>
        <v>70</v>
      </c>
      <c r="O37" s="89">
        <f t="shared" si="26"/>
        <v>99</v>
      </c>
      <c r="P37" s="89">
        <f t="shared" si="26"/>
        <v>75</v>
      </c>
      <c r="Q37" s="89">
        <f t="shared" si="26"/>
        <v>68</v>
      </c>
      <c r="R37" s="89">
        <f t="shared" si="26"/>
        <v>82</v>
      </c>
      <c r="S37" s="89">
        <f t="shared" si="26"/>
        <v>86</v>
      </c>
      <c r="T37" s="89">
        <f t="shared" si="26"/>
        <v>89</v>
      </c>
      <c r="U37" s="89">
        <f t="shared" si="26"/>
        <v>115</v>
      </c>
      <c r="V37" s="89">
        <f t="shared" si="26"/>
        <v>102</v>
      </c>
      <c r="W37" s="89">
        <f t="shared" si="26"/>
        <v>98</v>
      </c>
      <c r="X37" s="89">
        <f t="shared" si="26"/>
        <v>97</v>
      </c>
      <c r="Y37" s="89">
        <f t="shared" si="26"/>
        <v>433</v>
      </c>
      <c r="Z37" s="89">
        <f t="shared" si="26"/>
        <v>440</v>
      </c>
      <c r="AA37" s="89">
        <f t="shared" si="26"/>
        <v>402</v>
      </c>
      <c r="AB37" s="89">
        <f t="shared" si="26"/>
        <v>396</v>
      </c>
      <c r="AC37" s="89">
        <f t="shared" si="26"/>
        <v>313</v>
      </c>
      <c r="AD37" s="89">
        <f t="shared" si="26"/>
        <v>283</v>
      </c>
      <c r="AE37" s="89">
        <f t="shared" si="26"/>
        <v>227</v>
      </c>
      <c r="AF37" s="89">
        <f t="shared" si="26"/>
        <v>203</v>
      </c>
      <c r="AG37" s="89">
        <f t="shared" si="26"/>
        <v>171</v>
      </c>
      <c r="AH37" s="89">
        <f t="shared" si="26"/>
        <v>148</v>
      </c>
      <c r="AI37" s="89">
        <f t="shared" si="26"/>
        <v>143</v>
      </c>
      <c r="AJ37" s="89">
        <f t="shared" si="26"/>
        <v>101</v>
      </c>
      <c r="AK37" s="89">
        <f t="shared" si="26"/>
        <v>67</v>
      </c>
      <c r="AL37" s="89">
        <f t="shared" si="26"/>
        <v>62</v>
      </c>
      <c r="AM37" s="89">
        <f t="shared" si="26"/>
        <v>7</v>
      </c>
      <c r="AN37" s="89">
        <f t="shared" si="26"/>
        <v>45</v>
      </c>
      <c r="AO37" s="89">
        <f t="shared" si="26"/>
        <v>27</v>
      </c>
      <c r="AP37" s="89">
        <f t="shared" si="26"/>
        <v>77</v>
      </c>
      <c r="AQ37" s="89">
        <f t="shared" si="26"/>
        <v>2553</v>
      </c>
      <c r="AR37" s="89">
        <f t="shared" si="26"/>
        <v>185</v>
      </c>
      <c r="AS37" s="89">
        <f t="shared" si="26"/>
        <v>237</v>
      </c>
      <c r="AT37" s="89">
        <f t="shared" si="26"/>
        <v>1123</v>
      </c>
      <c r="AU37" s="89">
        <f t="shared" si="26"/>
        <v>111</v>
      </c>
    </row>
    <row r="38" spans="2:47" s="26" customFormat="1" ht="13.2" hidden="1" customHeight="1" outlineLevel="2" x14ac:dyDescent="0.2">
      <c r="B38" s="29">
        <v>201</v>
      </c>
      <c r="C38" s="31" t="s">
        <v>97</v>
      </c>
      <c r="D38" s="93">
        <f t="shared" ref="D38:D39" si="28">SUM(E38:AL38)</f>
        <v>4222</v>
      </c>
      <c r="E38" s="93">
        <v>64</v>
      </c>
      <c r="F38" s="93">
        <v>65</v>
      </c>
      <c r="G38" s="93">
        <v>56</v>
      </c>
      <c r="H38" s="93">
        <v>63</v>
      </c>
      <c r="I38" s="93">
        <v>79</v>
      </c>
      <c r="J38" s="93">
        <v>91</v>
      </c>
      <c r="K38" s="93">
        <v>95</v>
      </c>
      <c r="L38" s="93">
        <v>95</v>
      </c>
      <c r="M38" s="93">
        <v>79</v>
      </c>
      <c r="N38" s="93">
        <v>62</v>
      </c>
      <c r="O38" s="93">
        <v>87</v>
      </c>
      <c r="P38" s="93">
        <v>63</v>
      </c>
      <c r="Q38" s="93">
        <v>56</v>
      </c>
      <c r="R38" s="93">
        <v>72</v>
      </c>
      <c r="S38" s="93">
        <v>76</v>
      </c>
      <c r="T38" s="93">
        <v>79</v>
      </c>
      <c r="U38" s="93">
        <v>97</v>
      </c>
      <c r="V38" s="93">
        <v>82</v>
      </c>
      <c r="W38" s="93">
        <v>78</v>
      </c>
      <c r="X38" s="93">
        <v>77</v>
      </c>
      <c r="Y38" s="93">
        <v>340</v>
      </c>
      <c r="Z38" s="93">
        <v>350</v>
      </c>
      <c r="AA38" s="93">
        <v>308</v>
      </c>
      <c r="AB38" s="93">
        <v>306</v>
      </c>
      <c r="AC38" s="93">
        <v>249</v>
      </c>
      <c r="AD38" s="93">
        <v>228</v>
      </c>
      <c r="AE38" s="93">
        <v>191</v>
      </c>
      <c r="AF38" s="93">
        <v>169</v>
      </c>
      <c r="AG38" s="93">
        <v>139</v>
      </c>
      <c r="AH38" s="93">
        <v>122</v>
      </c>
      <c r="AI38" s="93">
        <v>119</v>
      </c>
      <c r="AJ38" s="93">
        <v>79</v>
      </c>
      <c r="AK38" s="93">
        <v>56</v>
      </c>
      <c r="AL38" s="93">
        <v>50</v>
      </c>
      <c r="AM38" s="93">
        <v>5</v>
      </c>
      <c r="AN38" s="93">
        <v>31</v>
      </c>
      <c r="AO38" s="93">
        <v>20</v>
      </c>
      <c r="AP38" s="93">
        <v>55</v>
      </c>
      <c r="AQ38" s="93">
        <v>1564</v>
      </c>
      <c r="AR38" s="93">
        <v>146</v>
      </c>
      <c r="AS38" s="93">
        <v>179</v>
      </c>
      <c r="AT38" s="93">
        <v>825</v>
      </c>
      <c r="AU38" s="93">
        <v>91</v>
      </c>
    </row>
    <row r="39" spans="2:47" s="26" customFormat="1" ht="13.2" hidden="1" customHeight="1" outlineLevel="2" x14ac:dyDescent="0.2">
      <c r="B39" s="29">
        <v>301</v>
      </c>
      <c r="C39" s="30" t="s">
        <v>98</v>
      </c>
      <c r="D39" s="93">
        <f t="shared" si="28"/>
        <v>931</v>
      </c>
      <c r="E39" s="93">
        <v>8</v>
      </c>
      <c r="F39" s="93">
        <v>10</v>
      </c>
      <c r="G39" s="93">
        <v>10</v>
      </c>
      <c r="H39" s="93">
        <v>10</v>
      </c>
      <c r="I39" s="93">
        <v>10</v>
      </c>
      <c r="J39" s="93">
        <v>12</v>
      </c>
      <c r="K39" s="93">
        <v>14</v>
      </c>
      <c r="L39" s="93">
        <v>14</v>
      </c>
      <c r="M39" s="93">
        <v>8</v>
      </c>
      <c r="N39" s="93">
        <v>8</v>
      </c>
      <c r="O39" s="93">
        <v>12</v>
      </c>
      <c r="P39" s="93">
        <v>12</v>
      </c>
      <c r="Q39" s="93">
        <v>12</v>
      </c>
      <c r="R39" s="93">
        <v>10</v>
      </c>
      <c r="S39" s="93">
        <v>10</v>
      </c>
      <c r="T39" s="93">
        <v>10</v>
      </c>
      <c r="U39" s="93">
        <v>18</v>
      </c>
      <c r="V39" s="93">
        <v>20</v>
      </c>
      <c r="W39" s="93">
        <v>20</v>
      </c>
      <c r="X39" s="93">
        <v>20</v>
      </c>
      <c r="Y39" s="93">
        <v>93</v>
      </c>
      <c r="Z39" s="93">
        <v>90</v>
      </c>
      <c r="AA39" s="93">
        <v>94</v>
      </c>
      <c r="AB39" s="93">
        <v>90</v>
      </c>
      <c r="AC39" s="93">
        <v>64</v>
      </c>
      <c r="AD39" s="93">
        <v>55</v>
      </c>
      <c r="AE39" s="93">
        <v>36</v>
      </c>
      <c r="AF39" s="93">
        <v>34</v>
      </c>
      <c r="AG39" s="93">
        <v>32</v>
      </c>
      <c r="AH39" s="93">
        <v>26</v>
      </c>
      <c r="AI39" s="93">
        <v>24</v>
      </c>
      <c r="AJ39" s="93">
        <v>22</v>
      </c>
      <c r="AK39" s="93">
        <v>11</v>
      </c>
      <c r="AL39" s="93">
        <v>12</v>
      </c>
      <c r="AM39" s="93">
        <v>2</v>
      </c>
      <c r="AN39" s="93">
        <v>14</v>
      </c>
      <c r="AO39" s="93">
        <v>7</v>
      </c>
      <c r="AP39" s="93">
        <v>22</v>
      </c>
      <c r="AQ39" s="93">
        <v>989</v>
      </c>
      <c r="AR39" s="93">
        <v>39</v>
      </c>
      <c r="AS39" s="93">
        <v>58</v>
      </c>
      <c r="AT39" s="93">
        <v>298</v>
      </c>
      <c r="AU39" s="93">
        <v>20</v>
      </c>
    </row>
    <row r="40" spans="2:47" s="21" customFormat="1" ht="13.2" customHeight="1" collapsed="1" x14ac:dyDescent="0.2">
      <c r="B40" s="92"/>
      <c r="C40" s="85" t="s">
        <v>99</v>
      </c>
      <c r="D40" s="86">
        <f>D41+D49+D63+D68+D73</f>
        <v>20368</v>
      </c>
      <c r="E40" s="86">
        <f>E41+E49+E63+E68+E73</f>
        <v>175</v>
      </c>
      <c r="F40" s="86">
        <f t="shared" ref="F40:AU40" si="29">F41+F49+F63+F68+F73</f>
        <v>216</v>
      </c>
      <c r="G40" s="86">
        <f t="shared" si="29"/>
        <v>264</v>
      </c>
      <c r="H40" s="86">
        <f t="shared" si="29"/>
        <v>292</v>
      </c>
      <c r="I40" s="86">
        <f t="shared" si="29"/>
        <v>318</v>
      </c>
      <c r="J40" s="86">
        <f t="shared" si="29"/>
        <v>330</v>
      </c>
      <c r="K40" s="86">
        <f t="shared" si="29"/>
        <v>409</v>
      </c>
      <c r="L40" s="86">
        <f t="shared" si="29"/>
        <v>389</v>
      </c>
      <c r="M40" s="86">
        <f t="shared" si="29"/>
        <v>388</v>
      </c>
      <c r="N40" s="86">
        <f t="shared" si="29"/>
        <v>366</v>
      </c>
      <c r="O40" s="86">
        <f t="shared" si="29"/>
        <v>348</v>
      </c>
      <c r="P40" s="86">
        <f t="shared" si="29"/>
        <v>391</v>
      </c>
      <c r="Q40" s="86">
        <f t="shared" si="29"/>
        <v>442</v>
      </c>
      <c r="R40" s="86">
        <f t="shared" si="29"/>
        <v>467</v>
      </c>
      <c r="S40" s="86">
        <f t="shared" si="29"/>
        <v>435</v>
      </c>
      <c r="T40" s="86">
        <f t="shared" si="29"/>
        <v>459</v>
      </c>
      <c r="U40" s="86">
        <f t="shared" si="29"/>
        <v>551</v>
      </c>
      <c r="V40" s="86">
        <f t="shared" si="29"/>
        <v>481</v>
      </c>
      <c r="W40" s="86">
        <f t="shared" si="29"/>
        <v>459</v>
      </c>
      <c r="X40" s="86">
        <f t="shared" si="29"/>
        <v>397</v>
      </c>
      <c r="Y40" s="86">
        <f t="shared" si="29"/>
        <v>1820</v>
      </c>
      <c r="Z40" s="86">
        <f t="shared" si="29"/>
        <v>1382</v>
      </c>
      <c r="AA40" s="86">
        <f t="shared" si="29"/>
        <v>1228</v>
      </c>
      <c r="AB40" s="86">
        <f t="shared" si="29"/>
        <v>1272</v>
      </c>
      <c r="AC40" s="86">
        <f t="shared" si="29"/>
        <v>1200</v>
      </c>
      <c r="AD40" s="86">
        <f t="shared" si="29"/>
        <v>1137</v>
      </c>
      <c r="AE40" s="86">
        <f t="shared" si="29"/>
        <v>923</v>
      </c>
      <c r="AF40" s="86">
        <f t="shared" si="29"/>
        <v>881</v>
      </c>
      <c r="AG40" s="86">
        <f t="shared" si="29"/>
        <v>783</v>
      </c>
      <c r="AH40" s="86">
        <f t="shared" si="29"/>
        <v>682</v>
      </c>
      <c r="AI40" s="86">
        <f t="shared" si="29"/>
        <v>583</v>
      </c>
      <c r="AJ40" s="86">
        <f t="shared" si="29"/>
        <v>426</v>
      </c>
      <c r="AK40" s="86">
        <f t="shared" si="29"/>
        <v>238</v>
      </c>
      <c r="AL40" s="86">
        <f t="shared" si="29"/>
        <v>236</v>
      </c>
      <c r="AM40" s="86">
        <f t="shared" si="29"/>
        <v>14</v>
      </c>
      <c r="AN40" s="86">
        <f t="shared" si="29"/>
        <v>95</v>
      </c>
      <c r="AO40" s="86">
        <f t="shared" si="29"/>
        <v>80</v>
      </c>
      <c r="AP40" s="86">
        <f t="shared" si="29"/>
        <v>186</v>
      </c>
      <c r="AQ40" s="86">
        <f t="shared" si="29"/>
        <v>10397</v>
      </c>
      <c r="AR40" s="86">
        <f t="shared" si="29"/>
        <v>1076</v>
      </c>
      <c r="AS40" s="86">
        <f t="shared" si="29"/>
        <v>1197</v>
      </c>
      <c r="AT40" s="86">
        <f t="shared" si="29"/>
        <v>3991</v>
      </c>
      <c r="AU40" s="86">
        <f t="shared" si="29"/>
        <v>484</v>
      </c>
    </row>
    <row r="41" spans="2:47" s="22" customFormat="1" ht="13.2" hidden="1" customHeight="1" outlineLevel="1" x14ac:dyDescent="0.2">
      <c r="B41" s="87">
        <v>120206</v>
      </c>
      <c r="C41" s="88" t="s">
        <v>56</v>
      </c>
      <c r="D41" s="89">
        <f t="shared" ref="D41:AP41" si="30">SUM(D42:D48)</f>
        <v>5550</v>
      </c>
      <c r="E41" s="89">
        <f>E42+E43+E44+E45+E46+E47+E48</f>
        <v>37</v>
      </c>
      <c r="F41" s="89">
        <f>F42+F43+F44+F45+F46+F47+F48</f>
        <v>60</v>
      </c>
      <c r="G41" s="89">
        <f>G42+G43+G44+G45+G46+G47+G48</f>
        <v>64</v>
      </c>
      <c r="H41" s="89">
        <f>H42+H43+H44+H45+H46+H47+H48</f>
        <v>82</v>
      </c>
      <c r="I41" s="89">
        <f t="shared" ref="I41" si="31">SUM(I42:I48)</f>
        <v>83</v>
      </c>
      <c r="J41" s="89">
        <f t="shared" si="30"/>
        <v>103</v>
      </c>
      <c r="K41" s="89">
        <f t="shared" si="30"/>
        <v>100</v>
      </c>
      <c r="L41" s="89">
        <f t="shared" si="30"/>
        <v>113</v>
      </c>
      <c r="M41" s="89">
        <f t="shared" si="30"/>
        <v>98</v>
      </c>
      <c r="N41" s="89">
        <f t="shared" si="30"/>
        <v>90</v>
      </c>
      <c r="O41" s="89">
        <f t="shared" si="30"/>
        <v>96</v>
      </c>
      <c r="P41" s="89">
        <f t="shared" si="30"/>
        <v>102</v>
      </c>
      <c r="Q41" s="89">
        <f t="shared" si="30"/>
        <v>104</v>
      </c>
      <c r="R41" s="89">
        <f t="shared" si="30"/>
        <v>123</v>
      </c>
      <c r="S41" s="89">
        <f t="shared" si="30"/>
        <v>103</v>
      </c>
      <c r="T41" s="89">
        <f t="shared" si="30"/>
        <v>114</v>
      </c>
      <c r="U41" s="89">
        <f t="shared" si="30"/>
        <v>135</v>
      </c>
      <c r="V41" s="89">
        <f t="shared" si="30"/>
        <v>129</v>
      </c>
      <c r="W41" s="89">
        <f t="shared" si="30"/>
        <v>125</v>
      </c>
      <c r="X41" s="89">
        <f t="shared" ref="X41" si="32">SUM(X42:X48)</f>
        <v>114</v>
      </c>
      <c r="Y41" s="89">
        <f t="shared" si="30"/>
        <v>476</v>
      </c>
      <c r="Z41" s="89">
        <f t="shared" si="30"/>
        <v>413</v>
      </c>
      <c r="AA41" s="89">
        <f t="shared" si="30"/>
        <v>349</v>
      </c>
      <c r="AB41" s="89">
        <f t="shared" si="30"/>
        <v>356</v>
      </c>
      <c r="AC41" s="89">
        <f t="shared" si="30"/>
        <v>347</v>
      </c>
      <c r="AD41" s="89">
        <f t="shared" si="30"/>
        <v>339</v>
      </c>
      <c r="AE41" s="89">
        <f t="shared" si="30"/>
        <v>278</v>
      </c>
      <c r="AF41" s="89">
        <f t="shared" si="30"/>
        <v>224</v>
      </c>
      <c r="AG41" s="89">
        <f t="shared" si="30"/>
        <v>209</v>
      </c>
      <c r="AH41" s="89">
        <f t="shared" si="30"/>
        <v>190</v>
      </c>
      <c r="AI41" s="89">
        <f t="shared" si="30"/>
        <v>155</v>
      </c>
      <c r="AJ41" s="89">
        <f t="shared" si="30"/>
        <v>104</v>
      </c>
      <c r="AK41" s="89">
        <f t="shared" ref="AK41" si="33">SUM(AK42:AK48)</f>
        <v>66</v>
      </c>
      <c r="AL41" s="89">
        <f t="shared" si="30"/>
        <v>69</v>
      </c>
      <c r="AM41" s="89">
        <f t="shared" ref="AM41:AO41" si="34">SUM(AM42:AM48)</f>
        <v>3</v>
      </c>
      <c r="AN41" s="89">
        <f t="shared" si="34"/>
        <v>20</v>
      </c>
      <c r="AO41" s="89">
        <f t="shared" si="34"/>
        <v>17</v>
      </c>
      <c r="AP41" s="89">
        <f t="shared" si="30"/>
        <v>40</v>
      </c>
      <c r="AQ41" s="89">
        <f t="shared" ref="AQ41:AU41" si="35">SUM(AQ42:AQ48)</f>
        <v>2796</v>
      </c>
      <c r="AR41" s="89">
        <f t="shared" si="35"/>
        <v>257</v>
      </c>
      <c r="AS41" s="89">
        <f t="shared" si="35"/>
        <v>316</v>
      </c>
      <c r="AT41" s="89">
        <f t="shared" si="35"/>
        <v>1098</v>
      </c>
      <c r="AU41" s="89">
        <f t="shared" si="35"/>
        <v>106</v>
      </c>
    </row>
    <row r="42" spans="2:47" s="26" customFormat="1" ht="13.2" hidden="1" customHeight="1" outlineLevel="2" x14ac:dyDescent="0.2">
      <c r="B42" s="24">
        <v>201</v>
      </c>
      <c r="C42" s="25" t="s">
        <v>100</v>
      </c>
      <c r="D42" s="93">
        <f t="shared" ref="D42:D48" si="36">SUM(E42:AL42)</f>
        <v>1804</v>
      </c>
      <c r="E42" s="93">
        <v>11</v>
      </c>
      <c r="F42" s="93">
        <v>20</v>
      </c>
      <c r="G42" s="93">
        <v>17</v>
      </c>
      <c r="H42" s="93">
        <v>24</v>
      </c>
      <c r="I42" s="93">
        <v>25</v>
      </c>
      <c r="J42" s="93">
        <v>32</v>
      </c>
      <c r="K42" s="93">
        <v>28</v>
      </c>
      <c r="L42" s="93">
        <v>35</v>
      </c>
      <c r="M42" s="93">
        <v>28</v>
      </c>
      <c r="N42" s="93">
        <v>26</v>
      </c>
      <c r="O42" s="93">
        <v>29</v>
      </c>
      <c r="P42" s="93">
        <v>30</v>
      </c>
      <c r="Q42" s="93">
        <v>32</v>
      </c>
      <c r="R42" s="93">
        <v>34</v>
      </c>
      <c r="S42" s="93">
        <v>31</v>
      </c>
      <c r="T42" s="93">
        <v>32</v>
      </c>
      <c r="U42" s="93">
        <v>36</v>
      </c>
      <c r="V42" s="93">
        <v>34</v>
      </c>
      <c r="W42" s="93">
        <v>30</v>
      </c>
      <c r="X42" s="93">
        <v>30</v>
      </c>
      <c r="Y42" s="93">
        <v>154</v>
      </c>
      <c r="Z42" s="93">
        <v>143</v>
      </c>
      <c r="AA42" s="93">
        <v>131</v>
      </c>
      <c r="AB42" s="93">
        <v>130</v>
      </c>
      <c r="AC42" s="93">
        <v>129</v>
      </c>
      <c r="AD42" s="93">
        <v>128</v>
      </c>
      <c r="AE42" s="93">
        <v>98</v>
      </c>
      <c r="AF42" s="93">
        <v>76</v>
      </c>
      <c r="AG42" s="93">
        <v>72</v>
      </c>
      <c r="AH42" s="93">
        <v>64</v>
      </c>
      <c r="AI42" s="93">
        <v>51</v>
      </c>
      <c r="AJ42" s="93">
        <v>32</v>
      </c>
      <c r="AK42" s="93">
        <v>16</v>
      </c>
      <c r="AL42" s="93">
        <v>16</v>
      </c>
      <c r="AM42" s="93">
        <v>1</v>
      </c>
      <c r="AN42" s="93">
        <v>6</v>
      </c>
      <c r="AO42" s="93">
        <v>5</v>
      </c>
      <c r="AP42" s="93">
        <v>13</v>
      </c>
      <c r="AQ42" s="93">
        <v>587</v>
      </c>
      <c r="AR42" s="93">
        <v>82</v>
      </c>
      <c r="AS42" s="93">
        <v>87</v>
      </c>
      <c r="AT42" s="93">
        <v>354</v>
      </c>
      <c r="AU42" s="93">
        <v>34</v>
      </c>
    </row>
    <row r="43" spans="2:47" s="26" customFormat="1" ht="13.2" hidden="1" customHeight="1" outlineLevel="2" x14ac:dyDescent="0.2">
      <c r="B43" s="24">
        <v>301</v>
      </c>
      <c r="C43" s="27" t="s">
        <v>101</v>
      </c>
      <c r="D43" s="93">
        <f t="shared" si="36"/>
        <v>1058</v>
      </c>
      <c r="E43" s="93">
        <v>6</v>
      </c>
      <c r="F43" s="93">
        <v>11</v>
      </c>
      <c r="G43" s="93">
        <v>12</v>
      </c>
      <c r="H43" s="93">
        <v>16</v>
      </c>
      <c r="I43" s="93">
        <v>16</v>
      </c>
      <c r="J43" s="93">
        <v>19</v>
      </c>
      <c r="K43" s="93">
        <v>20</v>
      </c>
      <c r="L43" s="93">
        <v>22</v>
      </c>
      <c r="M43" s="93">
        <v>20</v>
      </c>
      <c r="N43" s="93">
        <v>18</v>
      </c>
      <c r="O43" s="93">
        <v>19</v>
      </c>
      <c r="P43" s="93">
        <v>18</v>
      </c>
      <c r="Q43" s="93">
        <v>18</v>
      </c>
      <c r="R43" s="93">
        <v>24</v>
      </c>
      <c r="S43" s="93">
        <v>18</v>
      </c>
      <c r="T43" s="93">
        <v>20</v>
      </c>
      <c r="U43" s="93">
        <v>25</v>
      </c>
      <c r="V43" s="93">
        <v>24</v>
      </c>
      <c r="W43" s="93">
        <v>24</v>
      </c>
      <c r="X43" s="93">
        <v>22</v>
      </c>
      <c r="Y43" s="93">
        <v>124</v>
      </c>
      <c r="Z43" s="93">
        <v>116</v>
      </c>
      <c r="AA43" s="93">
        <v>58</v>
      </c>
      <c r="AB43" s="93">
        <v>54</v>
      </c>
      <c r="AC43" s="93">
        <v>58</v>
      </c>
      <c r="AD43" s="93">
        <v>54</v>
      </c>
      <c r="AE43" s="93">
        <v>42</v>
      </c>
      <c r="AF43" s="93">
        <v>40</v>
      </c>
      <c r="AG43" s="93">
        <v>34</v>
      </c>
      <c r="AH43" s="93">
        <v>32</v>
      </c>
      <c r="AI43" s="93">
        <v>26</v>
      </c>
      <c r="AJ43" s="93">
        <v>22</v>
      </c>
      <c r="AK43" s="93">
        <v>12</v>
      </c>
      <c r="AL43" s="93">
        <v>14</v>
      </c>
      <c r="AM43" s="93">
        <v>1</v>
      </c>
      <c r="AN43" s="93">
        <v>5</v>
      </c>
      <c r="AO43" s="93">
        <v>4</v>
      </c>
      <c r="AP43" s="93">
        <v>8</v>
      </c>
      <c r="AQ43" s="93">
        <v>503</v>
      </c>
      <c r="AR43" s="93">
        <v>40</v>
      </c>
      <c r="AS43" s="93">
        <v>50</v>
      </c>
      <c r="AT43" s="93">
        <v>272</v>
      </c>
      <c r="AU43" s="93">
        <v>24</v>
      </c>
    </row>
    <row r="44" spans="2:47" s="26" customFormat="1" ht="13.2" hidden="1" customHeight="1" outlineLevel="2" x14ac:dyDescent="0.2">
      <c r="B44" s="24">
        <v>302</v>
      </c>
      <c r="C44" s="27" t="s">
        <v>102</v>
      </c>
      <c r="D44" s="93">
        <f t="shared" si="36"/>
        <v>812</v>
      </c>
      <c r="E44" s="93">
        <v>5</v>
      </c>
      <c r="F44" s="93">
        <v>9</v>
      </c>
      <c r="G44" s="93">
        <v>10</v>
      </c>
      <c r="H44" s="93">
        <v>12</v>
      </c>
      <c r="I44" s="93">
        <v>12</v>
      </c>
      <c r="J44" s="93">
        <v>14</v>
      </c>
      <c r="K44" s="93">
        <v>14</v>
      </c>
      <c r="L44" s="93">
        <v>14</v>
      </c>
      <c r="M44" s="93">
        <v>16</v>
      </c>
      <c r="N44" s="93">
        <v>14</v>
      </c>
      <c r="O44" s="93">
        <v>14</v>
      </c>
      <c r="P44" s="93">
        <v>14</v>
      </c>
      <c r="Q44" s="93">
        <v>14</v>
      </c>
      <c r="R44" s="93">
        <v>20</v>
      </c>
      <c r="S44" s="93">
        <v>14</v>
      </c>
      <c r="T44" s="93">
        <v>16</v>
      </c>
      <c r="U44" s="93">
        <v>22</v>
      </c>
      <c r="V44" s="93">
        <v>20</v>
      </c>
      <c r="W44" s="93">
        <v>20</v>
      </c>
      <c r="X44" s="93">
        <v>16</v>
      </c>
      <c r="Y44" s="93">
        <v>74</v>
      </c>
      <c r="Z44" s="93">
        <v>66</v>
      </c>
      <c r="AA44" s="93">
        <v>46</v>
      </c>
      <c r="AB44" s="93">
        <v>50</v>
      </c>
      <c r="AC44" s="93">
        <v>46</v>
      </c>
      <c r="AD44" s="93">
        <v>49</v>
      </c>
      <c r="AE44" s="93">
        <v>38</v>
      </c>
      <c r="AF44" s="93">
        <v>32</v>
      </c>
      <c r="AG44" s="93">
        <v>30</v>
      </c>
      <c r="AH44" s="93">
        <v>28</v>
      </c>
      <c r="AI44" s="93">
        <v>24</v>
      </c>
      <c r="AJ44" s="93">
        <v>19</v>
      </c>
      <c r="AK44" s="93">
        <v>10</v>
      </c>
      <c r="AL44" s="93">
        <v>10</v>
      </c>
      <c r="AM44" s="93">
        <v>1</v>
      </c>
      <c r="AN44" s="93">
        <v>4</v>
      </c>
      <c r="AO44" s="93">
        <v>3</v>
      </c>
      <c r="AP44" s="93">
        <v>6</v>
      </c>
      <c r="AQ44" s="93">
        <v>395</v>
      </c>
      <c r="AR44" s="93">
        <v>36</v>
      </c>
      <c r="AS44" s="93">
        <v>46</v>
      </c>
      <c r="AT44" s="93">
        <v>160</v>
      </c>
      <c r="AU44" s="93">
        <v>18</v>
      </c>
    </row>
    <row r="45" spans="2:47" s="26" customFormat="1" ht="13.2" hidden="1" customHeight="1" outlineLevel="2" x14ac:dyDescent="0.2">
      <c r="B45" s="24">
        <v>303</v>
      </c>
      <c r="C45" s="27" t="s">
        <v>103</v>
      </c>
      <c r="D45" s="93">
        <f t="shared" si="36"/>
        <v>454</v>
      </c>
      <c r="E45" s="93">
        <v>4</v>
      </c>
      <c r="F45" s="93">
        <v>5</v>
      </c>
      <c r="G45" s="93">
        <v>6</v>
      </c>
      <c r="H45" s="93">
        <v>8</v>
      </c>
      <c r="I45" s="93">
        <v>8</v>
      </c>
      <c r="J45" s="93">
        <v>10</v>
      </c>
      <c r="K45" s="93">
        <v>10</v>
      </c>
      <c r="L45" s="93">
        <v>10</v>
      </c>
      <c r="M45" s="93">
        <v>10</v>
      </c>
      <c r="N45" s="93">
        <v>8</v>
      </c>
      <c r="O45" s="93">
        <v>8</v>
      </c>
      <c r="P45" s="93">
        <v>10</v>
      </c>
      <c r="Q45" s="93">
        <v>10</v>
      </c>
      <c r="R45" s="93">
        <v>12</v>
      </c>
      <c r="S45" s="93">
        <v>10</v>
      </c>
      <c r="T45" s="93">
        <v>12</v>
      </c>
      <c r="U45" s="93">
        <v>14</v>
      </c>
      <c r="V45" s="93">
        <v>14</v>
      </c>
      <c r="W45" s="93">
        <v>14</v>
      </c>
      <c r="X45" s="93">
        <v>10</v>
      </c>
      <c r="Y45" s="93">
        <v>31</v>
      </c>
      <c r="Z45" s="93">
        <v>18</v>
      </c>
      <c r="AA45" s="93">
        <v>24</v>
      </c>
      <c r="AB45" s="93">
        <v>26</v>
      </c>
      <c r="AC45" s="93">
        <v>24</v>
      </c>
      <c r="AD45" s="93">
        <v>24</v>
      </c>
      <c r="AE45" s="93">
        <v>22</v>
      </c>
      <c r="AF45" s="93">
        <v>18</v>
      </c>
      <c r="AG45" s="93">
        <v>18</v>
      </c>
      <c r="AH45" s="93">
        <v>18</v>
      </c>
      <c r="AI45" s="93">
        <v>14</v>
      </c>
      <c r="AJ45" s="93">
        <v>10</v>
      </c>
      <c r="AK45" s="93">
        <v>8</v>
      </c>
      <c r="AL45" s="93">
        <v>6</v>
      </c>
      <c r="AM45" s="93">
        <v>0</v>
      </c>
      <c r="AN45" s="93">
        <v>2</v>
      </c>
      <c r="AO45" s="93">
        <v>2</v>
      </c>
      <c r="AP45" s="93">
        <v>4</v>
      </c>
      <c r="AQ45" s="93">
        <v>327</v>
      </c>
      <c r="AR45" s="93">
        <v>30</v>
      </c>
      <c r="AS45" s="93">
        <v>38</v>
      </c>
      <c r="AT45" s="93">
        <v>68</v>
      </c>
      <c r="AU45" s="93">
        <v>4</v>
      </c>
    </row>
    <row r="46" spans="2:47" s="26" customFormat="1" ht="13.2" hidden="1" customHeight="1" outlineLevel="2" x14ac:dyDescent="0.2">
      <c r="B46" s="24">
        <v>304</v>
      </c>
      <c r="C46" s="27" t="s">
        <v>104</v>
      </c>
      <c r="D46" s="93">
        <f t="shared" si="36"/>
        <v>459</v>
      </c>
      <c r="E46" s="93">
        <v>3</v>
      </c>
      <c r="F46" s="93">
        <v>3</v>
      </c>
      <c r="G46" s="93">
        <v>5</v>
      </c>
      <c r="H46" s="93">
        <v>6</v>
      </c>
      <c r="I46" s="93">
        <v>6</v>
      </c>
      <c r="J46" s="93">
        <v>8</v>
      </c>
      <c r="K46" s="93">
        <v>10</v>
      </c>
      <c r="L46" s="93">
        <v>10</v>
      </c>
      <c r="M46" s="93">
        <v>7</v>
      </c>
      <c r="N46" s="93">
        <v>6</v>
      </c>
      <c r="O46" s="93">
        <v>7</v>
      </c>
      <c r="P46" s="93">
        <v>12</v>
      </c>
      <c r="Q46" s="93">
        <v>12</v>
      </c>
      <c r="R46" s="93">
        <v>10</v>
      </c>
      <c r="S46" s="93">
        <v>12</v>
      </c>
      <c r="T46" s="93">
        <v>12</v>
      </c>
      <c r="U46" s="93">
        <v>14</v>
      </c>
      <c r="V46" s="93">
        <v>15</v>
      </c>
      <c r="W46" s="93">
        <v>15</v>
      </c>
      <c r="X46" s="93">
        <v>12</v>
      </c>
      <c r="Y46" s="93">
        <v>36</v>
      </c>
      <c r="Z46" s="93">
        <v>24</v>
      </c>
      <c r="AA46" s="93">
        <v>28</v>
      </c>
      <c r="AB46" s="93">
        <v>30</v>
      </c>
      <c r="AC46" s="93">
        <v>28</v>
      </c>
      <c r="AD46" s="93">
        <v>26</v>
      </c>
      <c r="AE46" s="93">
        <v>24</v>
      </c>
      <c r="AF46" s="93">
        <v>16</v>
      </c>
      <c r="AG46" s="93">
        <v>16</v>
      </c>
      <c r="AH46" s="93">
        <v>14</v>
      </c>
      <c r="AI46" s="93">
        <v>12</v>
      </c>
      <c r="AJ46" s="93">
        <v>7</v>
      </c>
      <c r="AK46" s="93">
        <v>6</v>
      </c>
      <c r="AL46" s="93">
        <v>7</v>
      </c>
      <c r="AM46" s="93">
        <v>0</v>
      </c>
      <c r="AN46" s="93">
        <v>1</v>
      </c>
      <c r="AO46" s="93">
        <v>1</v>
      </c>
      <c r="AP46" s="93">
        <v>3</v>
      </c>
      <c r="AQ46" s="93">
        <v>340</v>
      </c>
      <c r="AR46" s="93">
        <v>27</v>
      </c>
      <c r="AS46" s="93">
        <v>36</v>
      </c>
      <c r="AT46" s="93">
        <v>88</v>
      </c>
      <c r="AU46" s="93">
        <v>6</v>
      </c>
    </row>
    <row r="47" spans="2:47" s="26" customFormat="1" ht="13.2" hidden="1" customHeight="1" outlineLevel="2" x14ac:dyDescent="0.2">
      <c r="B47" s="24">
        <v>305</v>
      </c>
      <c r="C47" s="27" t="s">
        <v>105</v>
      </c>
      <c r="D47" s="93">
        <f t="shared" si="36"/>
        <v>452</v>
      </c>
      <c r="E47" s="93">
        <v>4</v>
      </c>
      <c r="F47" s="93">
        <v>6</v>
      </c>
      <c r="G47" s="93">
        <v>7</v>
      </c>
      <c r="H47" s="93">
        <v>8</v>
      </c>
      <c r="I47" s="93">
        <v>8</v>
      </c>
      <c r="J47" s="93">
        <v>10</v>
      </c>
      <c r="K47" s="93">
        <v>8</v>
      </c>
      <c r="L47" s="93">
        <v>10</v>
      </c>
      <c r="M47" s="93">
        <v>8</v>
      </c>
      <c r="N47" s="93">
        <v>8</v>
      </c>
      <c r="O47" s="93">
        <v>9</v>
      </c>
      <c r="P47" s="93">
        <v>8</v>
      </c>
      <c r="Q47" s="93">
        <v>8</v>
      </c>
      <c r="R47" s="93">
        <v>11</v>
      </c>
      <c r="S47" s="93">
        <v>8</v>
      </c>
      <c r="T47" s="93">
        <v>10</v>
      </c>
      <c r="U47" s="93">
        <v>12</v>
      </c>
      <c r="V47" s="93">
        <v>10</v>
      </c>
      <c r="W47" s="93">
        <v>10</v>
      </c>
      <c r="X47" s="93">
        <v>12</v>
      </c>
      <c r="Y47" s="93">
        <v>25</v>
      </c>
      <c r="Z47" s="93">
        <v>20</v>
      </c>
      <c r="AA47" s="93">
        <v>30</v>
      </c>
      <c r="AB47" s="93">
        <v>32</v>
      </c>
      <c r="AC47" s="93">
        <v>30</v>
      </c>
      <c r="AD47" s="93">
        <v>28</v>
      </c>
      <c r="AE47" s="93">
        <v>26</v>
      </c>
      <c r="AF47" s="93">
        <v>20</v>
      </c>
      <c r="AG47" s="93">
        <v>19</v>
      </c>
      <c r="AH47" s="93">
        <v>16</v>
      </c>
      <c r="AI47" s="93">
        <v>12</v>
      </c>
      <c r="AJ47" s="93">
        <v>6</v>
      </c>
      <c r="AK47" s="93">
        <v>6</v>
      </c>
      <c r="AL47" s="93">
        <v>7</v>
      </c>
      <c r="AM47" s="93">
        <v>0</v>
      </c>
      <c r="AN47" s="93">
        <v>1</v>
      </c>
      <c r="AO47" s="93">
        <v>1</v>
      </c>
      <c r="AP47" s="93">
        <v>3</v>
      </c>
      <c r="AQ47" s="93">
        <v>314</v>
      </c>
      <c r="AR47" s="93">
        <v>18</v>
      </c>
      <c r="AS47" s="93">
        <v>32</v>
      </c>
      <c r="AT47" s="93">
        <v>72</v>
      </c>
      <c r="AU47" s="93">
        <v>8</v>
      </c>
    </row>
    <row r="48" spans="2:47" s="26" customFormat="1" ht="13.2" hidden="1" customHeight="1" outlineLevel="2" x14ac:dyDescent="0.2">
      <c r="B48" s="24">
        <v>306</v>
      </c>
      <c r="C48" s="27" t="s">
        <v>106</v>
      </c>
      <c r="D48" s="93">
        <f t="shared" si="36"/>
        <v>511</v>
      </c>
      <c r="E48" s="93">
        <v>4</v>
      </c>
      <c r="F48" s="93">
        <v>6</v>
      </c>
      <c r="G48" s="93">
        <v>7</v>
      </c>
      <c r="H48" s="93">
        <v>8</v>
      </c>
      <c r="I48" s="93">
        <v>8</v>
      </c>
      <c r="J48" s="93">
        <v>10</v>
      </c>
      <c r="K48" s="93">
        <v>10</v>
      </c>
      <c r="L48" s="93">
        <v>12</v>
      </c>
      <c r="M48" s="93">
        <v>9</v>
      </c>
      <c r="N48" s="93">
        <v>10</v>
      </c>
      <c r="O48" s="93">
        <v>10</v>
      </c>
      <c r="P48" s="93">
        <v>10</v>
      </c>
      <c r="Q48" s="93">
        <v>10</v>
      </c>
      <c r="R48" s="93">
        <v>12</v>
      </c>
      <c r="S48" s="93">
        <v>10</v>
      </c>
      <c r="T48" s="93">
        <v>12</v>
      </c>
      <c r="U48" s="93">
        <v>12</v>
      </c>
      <c r="V48" s="93">
        <v>12</v>
      </c>
      <c r="W48" s="93">
        <v>12</v>
      </c>
      <c r="X48" s="93">
        <v>12</v>
      </c>
      <c r="Y48" s="93">
        <v>32</v>
      </c>
      <c r="Z48" s="93">
        <v>26</v>
      </c>
      <c r="AA48" s="93">
        <v>32</v>
      </c>
      <c r="AB48" s="93">
        <v>34</v>
      </c>
      <c r="AC48" s="93">
        <v>32</v>
      </c>
      <c r="AD48" s="93">
        <v>30</v>
      </c>
      <c r="AE48" s="93">
        <v>28</v>
      </c>
      <c r="AF48" s="93">
        <v>22</v>
      </c>
      <c r="AG48" s="93">
        <v>20</v>
      </c>
      <c r="AH48" s="93">
        <v>18</v>
      </c>
      <c r="AI48" s="93">
        <v>16</v>
      </c>
      <c r="AJ48" s="93">
        <v>8</v>
      </c>
      <c r="AK48" s="93">
        <v>8</v>
      </c>
      <c r="AL48" s="93">
        <v>9</v>
      </c>
      <c r="AM48" s="93">
        <v>0</v>
      </c>
      <c r="AN48" s="93">
        <v>1</v>
      </c>
      <c r="AO48" s="93">
        <v>1</v>
      </c>
      <c r="AP48" s="93">
        <v>3</v>
      </c>
      <c r="AQ48" s="93">
        <v>330</v>
      </c>
      <c r="AR48" s="93">
        <v>24</v>
      </c>
      <c r="AS48" s="93">
        <v>27</v>
      </c>
      <c r="AT48" s="93">
        <v>84</v>
      </c>
      <c r="AU48" s="93">
        <v>12</v>
      </c>
    </row>
    <row r="49" spans="2:47" s="22" customFormat="1" ht="13.2" hidden="1" customHeight="1" outlineLevel="1" x14ac:dyDescent="0.2">
      <c r="B49" s="87">
        <v>120135</v>
      </c>
      <c r="C49" s="88" t="s">
        <v>107</v>
      </c>
      <c r="D49" s="89">
        <f>SUM(D50:D62)</f>
        <v>7040</v>
      </c>
      <c r="E49" s="89">
        <f>SUM(E50:E62)</f>
        <v>53</v>
      </c>
      <c r="F49" s="89">
        <f t="shared" ref="F49:AL49" si="37">SUM(F50:F62)</f>
        <v>54</v>
      </c>
      <c r="G49" s="89">
        <f t="shared" si="37"/>
        <v>70</v>
      </c>
      <c r="H49" s="89">
        <f t="shared" si="37"/>
        <v>80</v>
      </c>
      <c r="I49" s="89">
        <f t="shared" si="37"/>
        <v>90</v>
      </c>
      <c r="J49" s="89">
        <f t="shared" si="37"/>
        <v>79</v>
      </c>
      <c r="K49" s="89">
        <f t="shared" si="37"/>
        <v>163</v>
      </c>
      <c r="L49" s="89">
        <f t="shared" si="37"/>
        <v>132</v>
      </c>
      <c r="M49" s="89">
        <f t="shared" si="37"/>
        <v>141</v>
      </c>
      <c r="N49" s="89">
        <f t="shared" si="37"/>
        <v>134</v>
      </c>
      <c r="O49" s="89">
        <f t="shared" si="37"/>
        <v>128</v>
      </c>
      <c r="P49" s="89">
        <f t="shared" si="37"/>
        <v>156</v>
      </c>
      <c r="Q49" s="89">
        <f t="shared" si="37"/>
        <v>177</v>
      </c>
      <c r="R49" s="89">
        <f t="shared" si="37"/>
        <v>164</v>
      </c>
      <c r="S49" s="89">
        <f t="shared" si="37"/>
        <v>169</v>
      </c>
      <c r="T49" s="89">
        <f t="shared" si="37"/>
        <v>177</v>
      </c>
      <c r="U49" s="89">
        <f t="shared" si="37"/>
        <v>228</v>
      </c>
      <c r="V49" s="89">
        <f t="shared" si="37"/>
        <v>180</v>
      </c>
      <c r="W49" s="89">
        <f t="shared" si="37"/>
        <v>166</v>
      </c>
      <c r="X49" s="89">
        <f t="shared" si="37"/>
        <v>142</v>
      </c>
      <c r="Y49" s="89">
        <f t="shared" si="37"/>
        <v>683</v>
      </c>
      <c r="Z49" s="89">
        <f t="shared" si="37"/>
        <v>425</v>
      </c>
      <c r="AA49" s="89">
        <f t="shared" si="37"/>
        <v>382</v>
      </c>
      <c r="AB49" s="89">
        <f t="shared" si="37"/>
        <v>436</v>
      </c>
      <c r="AC49" s="89">
        <f t="shared" si="37"/>
        <v>392</v>
      </c>
      <c r="AD49" s="89">
        <f t="shared" si="37"/>
        <v>377</v>
      </c>
      <c r="AE49" s="89">
        <f t="shared" si="37"/>
        <v>316</v>
      </c>
      <c r="AF49" s="89">
        <f t="shared" si="37"/>
        <v>341</v>
      </c>
      <c r="AG49" s="89">
        <f t="shared" si="37"/>
        <v>285</v>
      </c>
      <c r="AH49" s="89">
        <f t="shared" si="37"/>
        <v>217</v>
      </c>
      <c r="AI49" s="89">
        <f t="shared" si="37"/>
        <v>200</v>
      </c>
      <c r="AJ49" s="89">
        <f t="shared" si="37"/>
        <v>153</v>
      </c>
      <c r="AK49" s="89">
        <f t="shared" si="37"/>
        <v>85</v>
      </c>
      <c r="AL49" s="89">
        <f t="shared" si="37"/>
        <v>65</v>
      </c>
      <c r="AM49" s="89">
        <f t="shared" ref="AM49" si="38">SUM(AM50:AM62)</f>
        <v>2</v>
      </c>
      <c r="AN49" s="89">
        <f t="shared" ref="AN49" si="39">SUM(AN50:AN62)</f>
        <v>33</v>
      </c>
      <c r="AO49" s="89">
        <f t="shared" ref="AO49" si="40">SUM(AO50:AO62)</f>
        <v>20</v>
      </c>
      <c r="AP49" s="89">
        <f t="shared" ref="AP49" si="41">SUM(AP50:AP62)</f>
        <v>56</v>
      </c>
      <c r="AQ49" s="89">
        <f t="shared" ref="AQ49" si="42">SUM(AQ50:AQ62)</f>
        <v>3631</v>
      </c>
      <c r="AR49" s="89">
        <f t="shared" ref="AR49" si="43">SUM(AR50:AR62)</f>
        <v>417</v>
      </c>
      <c r="AS49" s="89">
        <f t="shared" ref="AS49" si="44">SUM(AS50:AS62)</f>
        <v>455</v>
      </c>
      <c r="AT49" s="89">
        <f t="shared" ref="AT49" si="45">SUM(AT50:AT62)</f>
        <v>1370</v>
      </c>
      <c r="AU49" s="89">
        <f t="shared" ref="AU49" si="46">SUM(AU50:AU62)</f>
        <v>182</v>
      </c>
    </row>
    <row r="50" spans="2:47" s="26" customFormat="1" ht="13.2" hidden="1" customHeight="1" outlineLevel="2" x14ac:dyDescent="0.2">
      <c r="B50" s="24">
        <v>201</v>
      </c>
      <c r="C50" s="25" t="s">
        <v>108</v>
      </c>
      <c r="D50" s="93">
        <f t="shared" ref="D50:D61" si="47">SUM(E50:AL50)</f>
        <v>1180</v>
      </c>
      <c r="E50" s="93">
        <v>8</v>
      </c>
      <c r="F50" s="93">
        <v>9</v>
      </c>
      <c r="G50" s="93">
        <v>9</v>
      </c>
      <c r="H50" s="93">
        <v>10</v>
      </c>
      <c r="I50" s="93">
        <v>10</v>
      </c>
      <c r="J50" s="93">
        <v>8</v>
      </c>
      <c r="K50" s="93">
        <v>26</v>
      </c>
      <c r="L50" s="93">
        <v>18</v>
      </c>
      <c r="M50" s="93">
        <v>18</v>
      </c>
      <c r="N50" s="93">
        <v>18</v>
      </c>
      <c r="O50" s="93">
        <v>18</v>
      </c>
      <c r="P50" s="93">
        <v>22</v>
      </c>
      <c r="Q50" s="93">
        <v>34</v>
      </c>
      <c r="R50" s="93">
        <v>30</v>
      </c>
      <c r="S50" s="93">
        <v>32</v>
      </c>
      <c r="T50" s="93">
        <v>34</v>
      </c>
      <c r="U50" s="93">
        <v>42</v>
      </c>
      <c r="V50" s="93">
        <v>35</v>
      </c>
      <c r="W50" s="93">
        <v>24</v>
      </c>
      <c r="X50" s="93">
        <v>20</v>
      </c>
      <c r="Y50" s="93">
        <v>105</v>
      </c>
      <c r="Z50" s="93">
        <v>69</v>
      </c>
      <c r="AA50" s="93">
        <v>66</v>
      </c>
      <c r="AB50" s="93">
        <v>76</v>
      </c>
      <c r="AC50" s="93">
        <v>78</v>
      </c>
      <c r="AD50" s="93">
        <v>76</v>
      </c>
      <c r="AE50" s="93">
        <v>52</v>
      </c>
      <c r="AF50" s="93">
        <v>56</v>
      </c>
      <c r="AG50" s="93">
        <v>54</v>
      </c>
      <c r="AH50" s="93">
        <v>35</v>
      </c>
      <c r="AI50" s="93">
        <v>36</v>
      </c>
      <c r="AJ50" s="93">
        <v>30</v>
      </c>
      <c r="AK50" s="93">
        <v>11</v>
      </c>
      <c r="AL50" s="93">
        <v>11</v>
      </c>
      <c r="AM50" s="93">
        <v>1</v>
      </c>
      <c r="AN50" s="93">
        <v>8</v>
      </c>
      <c r="AO50" s="93">
        <v>6</v>
      </c>
      <c r="AP50" s="93">
        <v>13</v>
      </c>
      <c r="AQ50" s="93">
        <v>662</v>
      </c>
      <c r="AR50" s="93">
        <v>76</v>
      </c>
      <c r="AS50" s="93">
        <v>89</v>
      </c>
      <c r="AT50" s="93">
        <v>208</v>
      </c>
      <c r="AU50" s="93">
        <v>31</v>
      </c>
    </row>
    <row r="51" spans="2:47" s="26" customFormat="1" ht="13.2" hidden="1" customHeight="1" outlineLevel="2" x14ac:dyDescent="0.2">
      <c r="B51" s="24">
        <v>301</v>
      </c>
      <c r="C51" s="27" t="s">
        <v>109</v>
      </c>
      <c r="D51" s="93">
        <f t="shared" si="47"/>
        <v>753</v>
      </c>
      <c r="E51" s="93">
        <v>6</v>
      </c>
      <c r="F51" s="93">
        <v>6</v>
      </c>
      <c r="G51" s="93">
        <v>7</v>
      </c>
      <c r="H51" s="93">
        <v>8</v>
      </c>
      <c r="I51" s="93">
        <v>9</v>
      </c>
      <c r="J51" s="93">
        <v>8</v>
      </c>
      <c r="K51" s="93">
        <v>18</v>
      </c>
      <c r="L51" s="93">
        <v>14</v>
      </c>
      <c r="M51" s="93">
        <v>14</v>
      </c>
      <c r="N51" s="93">
        <v>14</v>
      </c>
      <c r="O51" s="93">
        <v>12</v>
      </c>
      <c r="P51" s="93">
        <v>18</v>
      </c>
      <c r="Q51" s="93">
        <v>24</v>
      </c>
      <c r="R51" s="93">
        <v>20</v>
      </c>
      <c r="S51" s="93">
        <v>21</v>
      </c>
      <c r="T51" s="93">
        <v>24</v>
      </c>
      <c r="U51" s="93">
        <v>26</v>
      </c>
      <c r="V51" s="93">
        <v>24</v>
      </c>
      <c r="W51" s="93">
        <v>18</v>
      </c>
      <c r="X51" s="93">
        <v>14</v>
      </c>
      <c r="Y51" s="93">
        <v>72</v>
      </c>
      <c r="Z51" s="93">
        <v>38</v>
      </c>
      <c r="AA51" s="93">
        <v>34</v>
      </c>
      <c r="AB51" s="93">
        <v>42</v>
      </c>
      <c r="AC51" s="93">
        <v>40</v>
      </c>
      <c r="AD51" s="93">
        <v>38</v>
      </c>
      <c r="AE51" s="93">
        <v>30</v>
      </c>
      <c r="AF51" s="93">
        <v>34</v>
      </c>
      <c r="AG51" s="93">
        <v>32</v>
      </c>
      <c r="AH51" s="93">
        <v>26</v>
      </c>
      <c r="AI51" s="93">
        <v>25</v>
      </c>
      <c r="AJ51" s="93">
        <v>21</v>
      </c>
      <c r="AK51" s="93">
        <v>8</v>
      </c>
      <c r="AL51" s="93">
        <v>8</v>
      </c>
      <c r="AM51" s="93">
        <v>1</v>
      </c>
      <c r="AN51" s="93">
        <v>5</v>
      </c>
      <c r="AO51" s="93">
        <v>4</v>
      </c>
      <c r="AP51" s="93">
        <v>8</v>
      </c>
      <c r="AQ51" s="93">
        <v>298</v>
      </c>
      <c r="AR51" s="93">
        <v>39</v>
      </c>
      <c r="AS51" s="93">
        <v>42</v>
      </c>
      <c r="AT51" s="93">
        <v>132</v>
      </c>
      <c r="AU51" s="93">
        <v>21</v>
      </c>
    </row>
    <row r="52" spans="2:47" s="26" customFormat="1" ht="13.2" hidden="1" customHeight="1" outlineLevel="2" x14ac:dyDescent="0.2">
      <c r="B52" s="24">
        <v>302</v>
      </c>
      <c r="C52" s="27" t="s">
        <v>110</v>
      </c>
      <c r="D52" s="93">
        <f t="shared" si="47"/>
        <v>645</v>
      </c>
      <c r="E52" s="93">
        <v>4</v>
      </c>
      <c r="F52" s="93">
        <v>4</v>
      </c>
      <c r="G52" s="93">
        <v>5</v>
      </c>
      <c r="H52" s="93">
        <v>7</v>
      </c>
      <c r="I52" s="93">
        <v>8</v>
      </c>
      <c r="J52" s="93">
        <v>8</v>
      </c>
      <c r="K52" s="93">
        <v>16</v>
      </c>
      <c r="L52" s="93">
        <v>12</v>
      </c>
      <c r="M52" s="93">
        <v>12</v>
      </c>
      <c r="N52" s="93">
        <v>9</v>
      </c>
      <c r="O52" s="93">
        <v>12</v>
      </c>
      <c r="P52" s="93">
        <v>16</v>
      </c>
      <c r="Q52" s="93">
        <v>22</v>
      </c>
      <c r="R52" s="93">
        <v>18</v>
      </c>
      <c r="S52" s="93">
        <v>18</v>
      </c>
      <c r="T52" s="93">
        <v>22</v>
      </c>
      <c r="U52" s="93">
        <v>22</v>
      </c>
      <c r="V52" s="93">
        <v>22</v>
      </c>
      <c r="W52" s="93">
        <v>16</v>
      </c>
      <c r="X52" s="93">
        <v>12</v>
      </c>
      <c r="Y52" s="93">
        <v>48</v>
      </c>
      <c r="Z52" s="93">
        <v>34</v>
      </c>
      <c r="AA52" s="93">
        <v>28</v>
      </c>
      <c r="AB52" s="93">
        <v>34</v>
      </c>
      <c r="AC52" s="93">
        <v>32</v>
      </c>
      <c r="AD52" s="93">
        <v>32</v>
      </c>
      <c r="AE52" s="93">
        <v>26</v>
      </c>
      <c r="AF52" s="93">
        <v>32</v>
      </c>
      <c r="AG52" s="93">
        <v>30</v>
      </c>
      <c r="AH52" s="93">
        <v>25</v>
      </c>
      <c r="AI52" s="93">
        <v>24</v>
      </c>
      <c r="AJ52" s="93">
        <v>19</v>
      </c>
      <c r="AK52" s="93">
        <v>8</v>
      </c>
      <c r="AL52" s="93">
        <v>8</v>
      </c>
      <c r="AM52" s="93">
        <v>0</v>
      </c>
      <c r="AN52" s="93">
        <v>4</v>
      </c>
      <c r="AO52" s="93">
        <v>3</v>
      </c>
      <c r="AP52" s="93">
        <v>6</v>
      </c>
      <c r="AQ52" s="93">
        <v>200</v>
      </c>
      <c r="AR52" s="93">
        <v>36</v>
      </c>
      <c r="AS52" s="93">
        <v>40</v>
      </c>
      <c r="AT52" s="93">
        <v>118</v>
      </c>
      <c r="AU52" s="93">
        <v>19</v>
      </c>
    </row>
    <row r="53" spans="2:47" s="26" customFormat="1" ht="13.2" hidden="1" customHeight="1" outlineLevel="2" x14ac:dyDescent="0.2">
      <c r="B53" s="24">
        <v>303</v>
      </c>
      <c r="C53" s="27" t="s">
        <v>111</v>
      </c>
      <c r="D53" s="93">
        <f t="shared" si="47"/>
        <v>552</v>
      </c>
      <c r="E53" s="93">
        <v>4</v>
      </c>
      <c r="F53" s="93">
        <v>4</v>
      </c>
      <c r="G53" s="93">
        <v>5</v>
      </c>
      <c r="H53" s="93">
        <v>7</v>
      </c>
      <c r="I53" s="93">
        <v>8</v>
      </c>
      <c r="J53" s="93">
        <v>7</v>
      </c>
      <c r="K53" s="93">
        <v>14</v>
      </c>
      <c r="L53" s="93">
        <v>12</v>
      </c>
      <c r="M53" s="93">
        <v>14</v>
      </c>
      <c r="N53" s="93">
        <v>10</v>
      </c>
      <c r="O53" s="93">
        <v>11</v>
      </c>
      <c r="P53" s="93">
        <v>14</v>
      </c>
      <c r="Q53" s="93">
        <v>19</v>
      </c>
      <c r="R53" s="93">
        <v>16</v>
      </c>
      <c r="S53" s="93">
        <v>16</v>
      </c>
      <c r="T53" s="93">
        <v>19</v>
      </c>
      <c r="U53" s="93">
        <v>18</v>
      </c>
      <c r="V53" s="93">
        <v>19</v>
      </c>
      <c r="W53" s="93">
        <v>11</v>
      </c>
      <c r="X53" s="93">
        <v>12</v>
      </c>
      <c r="Y53" s="93">
        <v>46</v>
      </c>
      <c r="Z53" s="93">
        <v>30</v>
      </c>
      <c r="AA53" s="93">
        <v>26</v>
      </c>
      <c r="AB53" s="93">
        <v>30</v>
      </c>
      <c r="AC53" s="93">
        <v>26</v>
      </c>
      <c r="AD53" s="93">
        <v>27</v>
      </c>
      <c r="AE53" s="93">
        <v>22</v>
      </c>
      <c r="AF53" s="93">
        <v>26</v>
      </c>
      <c r="AG53" s="93">
        <v>22</v>
      </c>
      <c r="AH53" s="93">
        <v>18</v>
      </c>
      <c r="AI53" s="93">
        <v>17</v>
      </c>
      <c r="AJ53" s="93">
        <v>10</v>
      </c>
      <c r="AK53" s="93">
        <v>6</v>
      </c>
      <c r="AL53" s="93">
        <v>6</v>
      </c>
      <c r="AM53" s="93">
        <v>0</v>
      </c>
      <c r="AN53" s="93">
        <v>1</v>
      </c>
      <c r="AO53" s="93">
        <v>0</v>
      </c>
      <c r="AP53" s="93">
        <v>5</v>
      </c>
      <c r="AQ53" s="93">
        <v>150</v>
      </c>
      <c r="AR53" s="93">
        <v>28</v>
      </c>
      <c r="AS53" s="93">
        <v>34</v>
      </c>
      <c r="AT53" s="93">
        <v>100</v>
      </c>
      <c r="AU53" s="93">
        <v>17</v>
      </c>
    </row>
    <row r="54" spans="2:47" s="26" customFormat="1" ht="13.2" hidden="1" customHeight="1" outlineLevel="2" x14ac:dyDescent="0.2">
      <c r="B54" s="24">
        <v>304</v>
      </c>
      <c r="C54" s="27" t="s">
        <v>112</v>
      </c>
      <c r="D54" s="93">
        <f t="shared" si="47"/>
        <v>687</v>
      </c>
      <c r="E54" s="93">
        <v>4</v>
      </c>
      <c r="F54" s="93">
        <v>4</v>
      </c>
      <c r="G54" s="93">
        <v>5</v>
      </c>
      <c r="H54" s="93">
        <v>5</v>
      </c>
      <c r="I54" s="93">
        <v>8</v>
      </c>
      <c r="J54" s="93">
        <v>7</v>
      </c>
      <c r="K54" s="93">
        <v>16</v>
      </c>
      <c r="L54" s="93">
        <v>12</v>
      </c>
      <c r="M54" s="93">
        <v>13</v>
      </c>
      <c r="N54" s="93">
        <v>10</v>
      </c>
      <c r="O54" s="93">
        <v>11</v>
      </c>
      <c r="P54" s="93">
        <v>12</v>
      </c>
      <c r="Q54" s="93">
        <v>16</v>
      </c>
      <c r="R54" s="93">
        <v>12</v>
      </c>
      <c r="S54" s="93">
        <v>12</v>
      </c>
      <c r="T54" s="93">
        <v>16</v>
      </c>
      <c r="U54" s="93">
        <v>16</v>
      </c>
      <c r="V54" s="93">
        <v>16</v>
      </c>
      <c r="W54" s="93">
        <v>14</v>
      </c>
      <c r="X54" s="93">
        <v>12</v>
      </c>
      <c r="Y54" s="93">
        <v>76</v>
      </c>
      <c r="Z54" s="93">
        <v>38</v>
      </c>
      <c r="AA54" s="93">
        <v>38</v>
      </c>
      <c r="AB54" s="93">
        <v>42</v>
      </c>
      <c r="AC54" s="93">
        <v>40</v>
      </c>
      <c r="AD54" s="93">
        <v>41</v>
      </c>
      <c r="AE54" s="93">
        <v>36</v>
      </c>
      <c r="AF54" s="93">
        <v>41</v>
      </c>
      <c r="AG54" s="93">
        <v>36</v>
      </c>
      <c r="AH54" s="93">
        <v>24</v>
      </c>
      <c r="AI54" s="93">
        <v>23</v>
      </c>
      <c r="AJ54" s="93">
        <v>14</v>
      </c>
      <c r="AK54" s="93">
        <v>8</v>
      </c>
      <c r="AL54" s="93">
        <v>9</v>
      </c>
      <c r="AM54" s="93">
        <v>0</v>
      </c>
      <c r="AN54" s="93">
        <v>3</v>
      </c>
      <c r="AO54" s="93">
        <v>2</v>
      </c>
      <c r="AP54" s="93">
        <v>5</v>
      </c>
      <c r="AQ54" s="93">
        <v>578</v>
      </c>
      <c r="AR54" s="93">
        <v>46</v>
      </c>
      <c r="AS54" s="93">
        <v>56</v>
      </c>
      <c r="AT54" s="93">
        <v>188</v>
      </c>
      <c r="AU54" s="93">
        <v>19</v>
      </c>
    </row>
    <row r="55" spans="2:47" s="26" customFormat="1" ht="13.2" hidden="1" customHeight="1" outlineLevel="2" x14ac:dyDescent="0.2">
      <c r="B55" s="24">
        <v>305</v>
      </c>
      <c r="C55" s="27" t="s">
        <v>113</v>
      </c>
      <c r="D55" s="93">
        <f t="shared" si="47"/>
        <v>628</v>
      </c>
      <c r="E55" s="93">
        <v>4</v>
      </c>
      <c r="F55" s="93">
        <v>4</v>
      </c>
      <c r="G55" s="93">
        <v>5</v>
      </c>
      <c r="H55" s="93">
        <v>5</v>
      </c>
      <c r="I55" s="93">
        <v>8</v>
      </c>
      <c r="J55" s="93">
        <v>7</v>
      </c>
      <c r="K55" s="93">
        <v>12</v>
      </c>
      <c r="L55" s="93">
        <v>12</v>
      </c>
      <c r="M55" s="93">
        <v>12</v>
      </c>
      <c r="N55" s="93">
        <v>10</v>
      </c>
      <c r="O55" s="93">
        <v>11</v>
      </c>
      <c r="P55" s="93">
        <v>12</v>
      </c>
      <c r="Q55" s="93">
        <v>13</v>
      </c>
      <c r="R55" s="93">
        <v>10</v>
      </c>
      <c r="S55" s="93">
        <v>12</v>
      </c>
      <c r="T55" s="93">
        <v>13</v>
      </c>
      <c r="U55" s="93">
        <v>18</v>
      </c>
      <c r="V55" s="93">
        <v>14</v>
      </c>
      <c r="W55" s="93">
        <v>12</v>
      </c>
      <c r="X55" s="93">
        <v>10</v>
      </c>
      <c r="Y55" s="93">
        <v>58</v>
      </c>
      <c r="Z55" s="93">
        <v>38</v>
      </c>
      <c r="AA55" s="93">
        <v>36</v>
      </c>
      <c r="AB55" s="93">
        <v>40</v>
      </c>
      <c r="AC55" s="93">
        <v>38</v>
      </c>
      <c r="AD55" s="93">
        <v>39</v>
      </c>
      <c r="AE55" s="93">
        <v>34</v>
      </c>
      <c r="AF55" s="93">
        <v>40</v>
      </c>
      <c r="AG55" s="93">
        <v>32</v>
      </c>
      <c r="AH55" s="93">
        <v>22</v>
      </c>
      <c r="AI55" s="93">
        <v>21</v>
      </c>
      <c r="AJ55" s="93">
        <v>12</v>
      </c>
      <c r="AK55" s="93">
        <v>8</v>
      </c>
      <c r="AL55" s="93">
        <v>6</v>
      </c>
      <c r="AM55" s="93">
        <v>0</v>
      </c>
      <c r="AN55" s="93">
        <v>3</v>
      </c>
      <c r="AO55" s="93">
        <v>2</v>
      </c>
      <c r="AP55" s="93">
        <v>4</v>
      </c>
      <c r="AQ55" s="93">
        <v>413</v>
      </c>
      <c r="AR55" s="93">
        <v>42</v>
      </c>
      <c r="AS55" s="93">
        <v>48</v>
      </c>
      <c r="AT55" s="93">
        <v>138</v>
      </c>
      <c r="AU55" s="93">
        <v>13</v>
      </c>
    </row>
    <row r="56" spans="2:47" s="26" customFormat="1" ht="13.2" hidden="1" customHeight="1" outlineLevel="2" x14ac:dyDescent="0.2">
      <c r="B56" s="24">
        <v>306</v>
      </c>
      <c r="C56" s="27" t="s">
        <v>114</v>
      </c>
      <c r="D56" s="93">
        <f t="shared" si="47"/>
        <v>441</v>
      </c>
      <c r="E56" s="93">
        <v>4</v>
      </c>
      <c r="F56" s="93">
        <v>4</v>
      </c>
      <c r="G56" s="93">
        <v>5</v>
      </c>
      <c r="H56" s="93">
        <v>5</v>
      </c>
      <c r="I56" s="93">
        <v>8</v>
      </c>
      <c r="J56" s="93">
        <v>7</v>
      </c>
      <c r="K56" s="93">
        <v>10</v>
      </c>
      <c r="L56" s="93">
        <v>8</v>
      </c>
      <c r="M56" s="93">
        <v>10</v>
      </c>
      <c r="N56" s="93">
        <v>8</v>
      </c>
      <c r="O56" s="93">
        <v>8</v>
      </c>
      <c r="P56" s="93">
        <v>6</v>
      </c>
      <c r="Q56" s="93">
        <v>8</v>
      </c>
      <c r="R56" s="93">
        <v>7</v>
      </c>
      <c r="S56" s="93">
        <v>8</v>
      </c>
      <c r="T56" s="93">
        <v>8</v>
      </c>
      <c r="U56" s="93">
        <v>14</v>
      </c>
      <c r="V56" s="93">
        <v>8</v>
      </c>
      <c r="W56" s="93">
        <v>12</v>
      </c>
      <c r="X56" s="93">
        <v>10</v>
      </c>
      <c r="Y56" s="93">
        <v>44</v>
      </c>
      <c r="Z56" s="93">
        <v>28</v>
      </c>
      <c r="AA56" s="93">
        <v>26</v>
      </c>
      <c r="AB56" s="93">
        <v>28</v>
      </c>
      <c r="AC56" s="93">
        <v>26</v>
      </c>
      <c r="AD56" s="93">
        <v>27</v>
      </c>
      <c r="AE56" s="93">
        <v>22</v>
      </c>
      <c r="AF56" s="93">
        <v>20</v>
      </c>
      <c r="AG56" s="93">
        <v>16</v>
      </c>
      <c r="AH56" s="93">
        <v>14</v>
      </c>
      <c r="AI56" s="93">
        <v>13</v>
      </c>
      <c r="AJ56" s="93">
        <v>9</v>
      </c>
      <c r="AK56" s="93">
        <v>6</v>
      </c>
      <c r="AL56" s="93">
        <v>4</v>
      </c>
      <c r="AM56" s="93">
        <v>0</v>
      </c>
      <c r="AN56" s="93">
        <v>2</v>
      </c>
      <c r="AO56" s="93">
        <v>1</v>
      </c>
      <c r="AP56" s="93">
        <v>2</v>
      </c>
      <c r="AQ56" s="93">
        <v>260</v>
      </c>
      <c r="AR56" s="93">
        <v>38</v>
      </c>
      <c r="AS56" s="93">
        <v>34</v>
      </c>
      <c r="AT56" s="93">
        <v>96</v>
      </c>
      <c r="AU56" s="93">
        <v>10</v>
      </c>
    </row>
    <row r="57" spans="2:47" s="26" customFormat="1" ht="13.2" hidden="1" customHeight="1" outlineLevel="2" x14ac:dyDescent="0.2">
      <c r="B57" s="24">
        <v>307</v>
      </c>
      <c r="C57" s="27" t="s">
        <v>115</v>
      </c>
      <c r="D57" s="93">
        <f t="shared" si="47"/>
        <v>421</v>
      </c>
      <c r="E57" s="93">
        <v>3</v>
      </c>
      <c r="F57" s="93">
        <v>3</v>
      </c>
      <c r="G57" s="93">
        <v>6</v>
      </c>
      <c r="H57" s="93">
        <v>5</v>
      </c>
      <c r="I57" s="93">
        <v>7</v>
      </c>
      <c r="J57" s="93">
        <v>6</v>
      </c>
      <c r="K57" s="93">
        <v>10</v>
      </c>
      <c r="L57" s="93">
        <v>8</v>
      </c>
      <c r="M57" s="93">
        <v>10</v>
      </c>
      <c r="N57" s="93">
        <v>8</v>
      </c>
      <c r="O57" s="93">
        <v>8</v>
      </c>
      <c r="P57" s="93">
        <v>6</v>
      </c>
      <c r="Q57" s="93">
        <v>8</v>
      </c>
      <c r="R57" s="93">
        <v>7</v>
      </c>
      <c r="S57" s="93">
        <v>8</v>
      </c>
      <c r="T57" s="93">
        <v>8</v>
      </c>
      <c r="U57" s="93">
        <v>12</v>
      </c>
      <c r="V57" s="93">
        <v>8</v>
      </c>
      <c r="W57" s="93">
        <v>12</v>
      </c>
      <c r="X57" s="93">
        <v>8</v>
      </c>
      <c r="Y57" s="93">
        <v>42</v>
      </c>
      <c r="Z57" s="93">
        <v>26</v>
      </c>
      <c r="AA57" s="93">
        <v>24</v>
      </c>
      <c r="AB57" s="93">
        <v>26</v>
      </c>
      <c r="AC57" s="93">
        <v>25</v>
      </c>
      <c r="AD57" s="93">
        <v>25</v>
      </c>
      <c r="AE57" s="93">
        <v>20</v>
      </c>
      <c r="AF57" s="93">
        <v>20</v>
      </c>
      <c r="AG57" s="93">
        <v>16</v>
      </c>
      <c r="AH57" s="93">
        <v>14</v>
      </c>
      <c r="AI57" s="93">
        <v>12</v>
      </c>
      <c r="AJ57" s="93">
        <v>10</v>
      </c>
      <c r="AK57" s="93">
        <v>6</v>
      </c>
      <c r="AL57" s="93">
        <v>4</v>
      </c>
      <c r="AM57" s="93">
        <v>0</v>
      </c>
      <c r="AN57" s="93">
        <v>2</v>
      </c>
      <c r="AO57" s="93">
        <v>1</v>
      </c>
      <c r="AP57" s="93">
        <v>2</v>
      </c>
      <c r="AQ57" s="93">
        <v>256</v>
      </c>
      <c r="AR57" s="93">
        <v>30</v>
      </c>
      <c r="AS57" s="93">
        <v>32</v>
      </c>
      <c r="AT57" s="93">
        <v>86</v>
      </c>
      <c r="AU57" s="93">
        <v>10</v>
      </c>
    </row>
    <row r="58" spans="2:47" s="26" customFormat="1" ht="13.2" hidden="1" customHeight="1" outlineLevel="2" x14ac:dyDescent="0.2">
      <c r="B58" s="24">
        <v>308</v>
      </c>
      <c r="C58" s="27" t="s">
        <v>116</v>
      </c>
      <c r="D58" s="93">
        <f t="shared" si="47"/>
        <v>350</v>
      </c>
      <c r="E58" s="93">
        <v>3</v>
      </c>
      <c r="F58" s="93">
        <v>3</v>
      </c>
      <c r="G58" s="93">
        <v>4</v>
      </c>
      <c r="H58" s="93">
        <v>5</v>
      </c>
      <c r="I58" s="93">
        <v>5</v>
      </c>
      <c r="J58" s="93">
        <v>4</v>
      </c>
      <c r="K58" s="93">
        <v>8</v>
      </c>
      <c r="L58" s="93">
        <v>8</v>
      </c>
      <c r="M58" s="93">
        <v>8</v>
      </c>
      <c r="N58" s="93">
        <v>8</v>
      </c>
      <c r="O58" s="93">
        <v>8</v>
      </c>
      <c r="P58" s="93">
        <v>6</v>
      </c>
      <c r="Q58" s="93">
        <v>8</v>
      </c>
      <c r="R58" s="93">
        <v>7</v>
      </c>
      <c r="S58" s="93">
        <v>8</v>
      </c>
      <c r="T58" s="93">
        <v>8</v>
      </c>
      <c r="U58" s="93">
        <v>12</v>
      </c>
      <c r="V58" s="93">
        <v>8</v>
      </c>
      <c r="W58" s="93">
        <v>10</v>
      </c>
      <c r="X58" s="93">
        <v>8</v>
      </c>
      <c r="Y58" s="93">
        <v>38</v>
      </c>
      <c r="Z58" s="93">
        <v>24</v>
      </c>
      <c r="AA58" s="93">
        <v>20</v>
      </c>
      <c r="AB58" s="93">
        <v>24</v>
      </c>
      <c r="AC58" s="93">
        <v>18</v>
      </c>
      <c r="AD58" s="93">
        <v>17</v>
      </c>
      <c r="AE58" s="93">
        <v>12</v>
      </c>
      <c r="AF58" s="93">
        <v>16</v>
      </c>
      <c r="AG58" s="93">
        <v>12</v>
      </c>
      <c r="AH58" s="93">
        <v>10</v>
      </c>
      <c r="AI58" s="93">
        <v>8</v>
      </c>
      <c r="AJ58" s="93">
        <v>6</v>
      </c>
      <c r="AK58" s="93">
        <v>4</v>
      </c>
      <c r="AL58" s="93">
        <v>2</v>
      </c>
      <c r="AM58" s="93">
        <v>0</v>
      </c>
      <c r="AN58" s="93">
        <v>1</v>
      </c>
      <c r="AO58" s="93">
        <v>0</v>
      </c>
      <c r="AP58" s="93">
        <v>3</v>
      </c>
      <c r="AQ58" s="93">
        <v>156</v>
      </c>
      <c r="AR58" s="93">
        <v>20</v>
      </c>
      <c r="AS58" s="93">
        <v>22</v>
      </c>
      <c r="AT58" s="93">
        <v>76</v>
      </c>
      <c r="AU58" s="93">
        <v>8</v>
      </c>
    </row>
    <row r="59" spans="2:47" s="26" customFormat="1" ht="13.2" hidden="1" customHeight="1" outlineLevel="2" x14ac:dyDescent="0.2">
      <c r="B59" s="24">
        <v>309</v>
      </c>
      <c r="C59" s="27" t="s">
        <v>117</v>
      </c>
      <c r="D59" s="93">
        <f t="shared" si="47"/>
        <v>311</v>
      </c>
      <c r="E59" s="93">
        <v>2</v>
      </c>
      <c r="F59" s="93">
        <v>2</v>
      </c>
      <c r="G59" s="93">
        <v>4</v>
      </c>
      <c r="H59" s="93">
        <v>5</v>
      </c>
      <c r="I59" s="93">
        <v>5</v>
      </c>
      <c r="J59" s="93">
        <v>4</v>
      </c>
      <c r="K59" s="93">
        <v>8</v>
      </c>
      <c r="L59" s="93">
        <v>6</v>
      </c>
      <c r="M59" s="93">
        <v>8</v>
      </c>
      <c r="N59" s="93">
        <v>7</v>
      </c>
      <c r="O59" s="93">
        <v>8</v>
      </c>
      <c r="P59" s="93">
        <v>6</v>
      </c>
      <c r="Q59" s="93">
        <v>6</v>
      </c>
      <c r="R59" s="93">
        <v>6</v>
      </c>
      <c r="S59" s="93">
        <v>6</v>
      </c>
      <c r="T59" s="93">
        <v>6</v>
      </c>
      <c r="U59" s="93">
        <v>10</v>
      </c>
      <c r="V59" s="93">
        <v>6</v>
      </c>
      <c r="W59" s="93">
        <v>8</v>
      </c>
      <c r="X59" s="93">
        <v>7</v>
      </c>
      <c r="Y59" s="93">
        <v>34</v>
      </c>
      <c r="Z59" s="93">
        <v>22</v>
      </c>
      <c r="AA59" s="93">
        <v>18</v>
      </c>
      <c r="AB59" s="93">
        <v>24</v>
      </c>
      <c r="AC59" s="93">
        <v>16</v>
      </c>
      <c r="AD59" s="93">
        <v>15</v>
      </c>
      <c r="AE59" s="93">
        <v>12</v>
      </c>
      <c r="AF59" s="93">
        <v>14</v>
      </c>
      <c r="AG59" s="93">
        <v>10</v>
      </c>
      <c r="AH59" s="93">
        <v>8</v>
      </c>
      <c r="AI59" s="93">
        <v>6</v>
      </c>
      <c r="AJ59" s="93">
        <v>6</v>
      </c>
      <c r="AK59" s="93">
        <v>4</v>
      </c>
      <c r="AL59" s="93">
        <v>2</v>
      </c>
      <c r="AM59" s="93">
        <v>0</v>
      </c>
      <c r="AN59" s="93">
        <v>1</v>
      </c>
      <c r="AO59" s="93">
        <v>0</v>
      </c>
      <c r="AP59" s="93">
        <v>2</v>
      </c>
      <c r="AQ59" s="93">
        <v>238</v>
      </c>
      <c r="AR59" s="93">
        <v>22</v>
      </c>
      <c r="AS59" s="93">
        <v>16</v>
      </c>
      <c r="AT59" s="93">
        <v>78</v>
      </c>
      <c r="AU59" s="93">
        <v>8</v>
      </c>
    </row>
    <row r="60" spans="2:47" s="26" customFormat="1" ht="13.2" hidden="1" customHeight="1" outlineLevel="2" x14ac:dyDescent="0.2">
      <c r="B60" s="24">
        <v>310</v>
      </c>
      <c r="C60" s="27" t="s">
        <v>118</v>
      </c>
      <c r="D60" s="93">
        <f t="shared" si="47"/>
        <v>288</v>
      </c>
      <c r="E60" s="93">
        <v>2</v>
      </c>
      <c r="F60" s="93">
        <v>2</v>
      </c>
      <c r="G60" s="93">
        <v>4</v>
      </c>
      <c r="H60" s="93">
        <v>5</v>
      </c>
      <c r="I60" s="93">
        <v>5</v>
      </c>
      <c r="J60" s="93">
        <v>4</v>
      </c>
      <c r="K60" s="93">
        <v>8</v>
      </c>
      <c r="L60" s="93">
        <v>6</v>
      </c>
      <c r="M60" s="93">
        <v>6</v>
      </c>
      <c r="N60" s="93">
        <v>6</v>
      </c>
      <c r="O60" s="93">
        <v>6</v>
      </c>
      <c r="P60" s="93">
        <v>6</v>
      </c>
      <c r="Q60" s="93">
        <v>6</v>
      </c>
      <c r="R60" s="93">
        <v>6</v>
      </c>
      <c r="S60" s="93">
        <v>6</v>
      </c>
      <c r="T60" s="93">
        <v>6</v>
      </c>
      <c r="U60" s="93">
        <v>10</v>
      </c>
      <c r="V60" s="93">
        <v>6</v>
      </c>
      <c r="W60" s="93">
        <v>8</v>
      </c>
      <c r="X60" s="93">
        <v>7</v>
      </c>
      <c r="Y60" s="93">
        <v>32</v>
      </c>
      <c r="Z60" s="93">
        <v>18</v>
      </c>
      <c r="AA60" s="93">
        <v>14</v>
      </c>
      <c r="AB60" s="93">
        <v>20</v>
      </c>
      <c r="AC60" s="93">
        <v>14</v>
      </c>
      <c r="AD60" s="93">
        <v>13</v>
      </c>
      <c r="AE60" s="93">
        <v>12</v>
      </c>
      <c r="AF60" s="93">
        <v>14</v>
      </c>
      <c r="AG60" s="93">
        <v>10</v>
      </c>
      <c r="AH60" s="93">
        <v>8</v>
      </c>
      <c r="AI60" s="93">
        <v>6</v>
      </c>
      <c r="AJ60" s="93">
        <v>6</v>
      </c>
      <c r="AK60" s="93">
        <v>4</v>
      </c>
      <c r="AL60" s="93">
        <v>2</v>
      </c>
      <c r="AM60" s="93">
        <v>0</v>
      </c>
      <c r="AN60" s="93">
        <v>1</v>
      </c>
      <c r="AO60" s="93">
        <v>0</v>
      </c>
      <c r="AP60" s="93">
        <v>3</v>
      </c>
      <c r="AQ60" s="93">
        <v>194</v>
      </c>
      <c r="AR60" s="93">
        <v>18</v>
      </c>
      <c r="AS60" s="93">
        <v>18</v>
      </c>
      <c r="AT60" s="93">
        <v>62</v>
      </c>
      <c r="AU60" s="93">
        <v>10</v>
      </c>
    </row>
    <row r="61" spans="2:47" s="26" customFormat="1" ht="13.2" hidden="1" customHeight="1" outlineLevel="2" x14ac:dyDescent="0.2">
      <c r="B61" s="24">
        <v>311</v>
      </c>
      <c r="C61" s="27" t="s">
        <v>119</v>
      </c>
      <c r="D61" s="93">
        <f t="shared" si="47"/>
        <v>259</v>
      </c>
      <c r="E61" s="93">
        <v>3</v>
      </c>
      <c r="F61" s="93">
        <v>3</v>
      </c>
      <c r="G61" s="93">
        <v>3</v>
      </c>
      <c r="H61" s="93">
        <v>5</v>
      </c>
      <c r="I61" s="93">
        <v>4</v>
      </c>
      <c r="J61" s="93">
        <v>4</v>
      </c>
      <c r="K61" s="93">
        <v>6</v>
      </c>
      <c r="L61" s="93">
        <v>6</v>
      </c>
      <c r="M61" s="93">
        <v>6</v>
      </c>
      <c r="N61" s="93">
        <v>6</v>
      </c>
      <c r="O61" s="93">
        <v>6</v>
      </c>
      <c r="P61" s="93">
        <v>6</v>
      </c>
      <c r="Q61" s="93">
        <v>6</v>
      </c>
      <c r="R61" s="93">
        <v>6</v>
      </c>
      <c r="S61" s="93">
        <v>6</v>
      </c>
      <c r="T61" s="93">
        <v>6</v>
      </c>
      <c r="U61" s="93">
        <v>10</v>
      </c>
      <c r="V61" s="93">
        <v>6</v>
      </c>
      <c r="W61" s="93">
        <v>6</v>
      </c>
      <c r="X61" s="93">
        <v>7</v>
      </c>
      <c r="Y61" s="93">
        <v>30</v>
      </c>
      <c r="Z61" s="93">
        <v>16</v>
      </c>
      <c r="AA61" s="93">
        <v>12</v>
      </c>
      <c r="AB61" s="93">
        <v>18</v>
      </c>
      <c r="AC61" s="93">
        <v>12</v>
      </c>
      <c r="AD61" s="93">
        <v>10</v>
      </c>
      <c r="AE61" s="93">
        <v>10</v>
      </c>
      <c r="AF61" s="93">
        <v>12</v>
      </c>
      <c r="AG61" s="93">
        <v>8</v>
      </c>
      <c r="AH61" s="93">
        <v>6</v>
      </c>
      <c r="AI61" s="93">
        <v>4</v>
      </c>
      <c r="AJ61" s="93">
        <v>4</v>
      </c>
      <c r="AK61" s="93">
        <v>4</v>
      </c>
      <c r="AL61" s="93">
        <v>2</v>
      </c>
      <c r="AM61" s="93">
        <v>0</v>
      </c>
      <c r="AN61" s="93">
        <v>1</v>
      </c>
      <c r="AO61" s="93">
        <v>0</v>
      </c>
      <c r="AP61" s="93">
        <v>2</v>
      </c>
      <c r="AQ61" s="93">
        <v>130</v>
      </c>
      <c r="AR61" s="93">
        <v>12</v>
      </c>
      <c r="AS61" s="93">
        <v>14</v>
      </c>
      <c r="AT61" s="93">
        <v>76</v>
      </c>
      <c r="AU61" s="93">
        <v>8</v>
      </c>
    </row>
    <row r="62" spans="2:47" s="26" customFormat="1" ht="13.2" hidden="1" customHeight="1" outlineLevel="2" x14ac:dyDescent="0.2">
      <c r="B62" s="24">
        <v>312</v>
      </c>
      <c r="C62" s="27" t="s">
        <v>327</v>
      </c>
      <c r="D62" s="93">
        <f t="shared" ref="D62" si="48">SUM(E62:AL62)</f>
        <v>525</v>
      </c>
      <c r="E62" s="93">
        <v>6</v>
      </c>
      <c r="F62" s="93">
        <v>6</v>
      </c>
      <c r="G62" s="93">
        <v>8</v>
      </c>
      <c r="H62" s="93">
        <v>8</v>
      </c>
      <c r="I62" s="93">
        <v>5</v>
      </c>
      <c r="J62" s="93">
        <v>5</v>
      </c>
      <c r="K62" s="93">
        <v>11</v>
      </c>
      <c r="L62" s="93">
        <v>10</v>
      </c>
      <c r="M62" s="93">
        <v>10</v>
      </c>
      <c r="N62" s="93">
        <v>20</v>
      </c>
      <c r="O62" s="93">
        <v>9</v>
      </c>
      <c r="P62" s="93">
        <v>26</v>
      </c>
      <c r="Q62" s="93">
        <v>7</v>
      </c>
      <c r="R62" s="93">
        <v>19</v>
      </c>
      <c r="S62" s="93">
        <v>16</v>
      </c>
      <c r="T62" s="93">
        <v>7</v>
      </c>
      <c r="U62" s="93">
        <v>18</v>
      </c>
      <c r="V62" s="93">
        <v>8</v>
      </c>
      <c r="W62" s="93">
        <v>15</v>
      </c>
      <c r="X62" s="93">
        <v>15</v>
      </c>
      <c r="Y62" s="93">
        <v>58</v>
      </c>
      <c r="Z62" s="93">
        <v>44</v>
      </c>
      <c r="AA62" s="93">
        <v>40</v>
      </c>
      <c r="AB62" s="93">
        <v>32</v>
      </c>
      <c r="AC62" s="93">
        <v>27</v>
      </c>
      <c r="AD62" s="93">
        <v>17</v>
      </c>
      <c r="AE62" s="93">
        <v>28</v>
      </c>
      <c r="AF62" s="93">
        <v>16</v>
      </c>
      <c r="AG62" s="93">
        <v>7</v>
      </c>
      <c r="AH62" s="93">
        <v>7</v>
      </c>
      <c r="AI62" s="93">
        <v>5</v>
      </c>
      <c r="AJ62" s="93">
        <v>6</v>
      </c>
      <c r="AK62" s="93">
        <v>8</v>
      </c>
      <c r="AL62" s="93">
        <v>1</v>
      </c>
      <c r="AM62" s="93">
        <v>0</v>
      </c>
      <c r="AN62" s="93">
        <v>1</v>
      </c>
      <c r="AO62" s="93">
        <v>1</v>
      </c>
      <c r="AP62" s="93">
        <v>1</v>
      </c>
      <c r="AQ62" s="93">
        <v>96</v>
      </c>
      <c r="AR62" s="93">
        <v>10</v>
      </c>
      <c r="AS62" s="93">
        <v>10</v>
      </c>
      <c r="AT62" s="93">
        <v>12</v>
      </c>
      <c r="AU62" s="93">
        <v>8</v>
      </c>
    </row>
    <row r="63" spans="2:47" s="22" customFormat="1" ht="13.2" hidden="1" customHeight="1" outlineLevel="1" x14ac:dyDescent="0.2">
      <c r="B63" s="87">
        <v>120203</v>
      </c>
      <c r="C63" s="88" t="s">
        <v>54</v>
      </c>
      <c r="D63" s="89">
        <f>SUM(D64:D67)</f>
        <v>4214</v>
      </c>
      <c r="E63" s="89">
        <f t="shared" ref="E63:AU63" si="49">SUM(E64:E67)</f>
        <v>49</v>
      </c>
      <c r="F63" s="89">
        <f t="shared" si="49"/>
        <v>50</v>
      </c>
      <c r="G63" s="89">
        <f t="shared" si="49"/>
        <v>63</v>
      </c>
      <c r="H63" s="89">
        <f t="shared" si="49"/>
        <v>75</v>
      </c>
      <c r="I63" s="89">
        <f t="shared" si="49"/>
        <v>71</v>
      </c>
      <c r="J63" s="89">
        <f t="shared" si="49"/>
        <v>80</v>
      </c>
      <c r="K63" s="89">
        <f t="shared" si="49"/>
        <v>82</v>
      </c>
      <c r="L63" s="89">
        <f t="shared" si="49"/>
        <v>75</v>
      </c>
      <c r="M63" s="89">
        <f t="shared" si="49"/>
        <v>91</v>
      </c>
      <c r="N63" s="89">
        <f t="shared" si="49"/>
        <v>80</v>
      </c>
      <c r="O63" s="89">
        <f t="shared" si="49"/>
        <v>75</v>
      </c>
      <c r="P63" s="89">
        <f t="shared" si="49"/>
        <v>86</v>
      </c>
      <c r="Q63" s="89">
        <f t="shared" si="49"/>
        <v>92</v>
      </c>
      <c r="R63" s="89">
        <f t="shared" si="49"/>
        <v>120</v>
      </c>
      <c r="S63" s="89">
        <f t="shared" si="49"/>
        <v>109</v>
      </c>
      <c r="T63" s="89">
        <f t="shared" si="49"/>
        <v>105</v>
      </c>
      <c r="U63" s="89">
        <f t="shared" si="49"/>
        <v>113</v>
      </c>
      <c r="V63" s="89">
        <f t="shared" si="49"/>
        <v>103</v>
      </c>
      <c r="W63" s="89">
        <f t="shared" si="49"/>
        <v>100</v>
      </c>
      <c r="X63" s="89">
        <f t="shared" si="49"/>
        <v>82</v>
      </c>
      <c r="Y63" s="89">
        <f t="shared" si="49"/>
        <v>376</v>
      </c>
      <c r="Z63" s="89">
        <f t="shared" si="49"/>
        <v>249</v>
      </c>
      <c r="AA63" s="89">
        <f t="shared" si="49"/>
        <v>227</v>
      </c>
      <c r="AB63" s="89">
        <f t="shared" si="49"/>
        <v>223</v>
      </c>
      <c r="AC63" s="89">
        <f t="shared" si="49"/>
        <v>227</v>
      </c>
      <c r="AD63" s="89">
        <f t="shared" si="49"/>
        <v>216</v>
      </c>
      <c r="AE63" s="89">
        <f t="shared" si="49"/>
        <v>163</v>
      </c>
      <c r="AF63" s="89">
        <f t="shared" si="49"/>
        <v>173</v>
      </c>
      <c r="AG63" s="89">
        <f t="shared" si="49"/>
        <v>171</v>
      </c>
      <c r="AH63" s="89">
        <f t="shared" si="49"/>
        <v>160</v>
      </c>
      <c r="AI63" s="89">
        <f t="shared" si="49"/>
        <v>131</v>
      </c>
      <c r="AJ63" s="89">
        <f t="shared" si="49"/>
        <v>92</v>
      </c>
      <c r="AK63" s="89">
        <f t="shared" si="49"/>
        <v>44</v>
      </c>
      <c r="AL63" s="89">
        <f t="shared" si="49"/>
        <v>61</v>
      </c>
      <c r="AM63" s="89">
        <f t="shared" si="49"/>
        <v>6</v>
      </c>
      <c r="AN63" s="89">
        <f t="shared" si="49"/>
        <v>24</v>
      </c>
      <c r="AO63" s="89">
        <f t="shared" si="49"/>
        <v>25</v>
      </c>
      <c r="AP63" s="89">
        <f t="shared" si="49"/>
        <v>52</v>
      </c>
      <c r="AQ63" s="89">
        <f t="shared" si="49"/>
        <v>2157</v>
      </c>
      <c r="AR63" s="89">
        <f t="shared" si="49"/>
        <v>256</v>
      </c>
      <c r="AS63" s="89">
        <f t="shared" si="49"/>
        <v>250</v>
      </c>
      <c r="AT63" s="89">
        <f t="shared" si="49"/>
        <v>756</v>
      </c>
      <c r="AU63" s="89">
        <f t="shared" si="49"/>
        <v>125</v>
      </c>
    </row>
    <row r="64" spans="2:47" s="26" customFormat="1" ht="13.2" hidden="1" customHeight="1" outlineLevel="2" x14ac:dyDescent="0.2">
      <c r="B64" s="24">
        <v>301</v>
      </c>
      <c r="C64" s="27" t="s">
        <v>120</v>
      </c>
      <c r="D64" s="93">
        <f t="shared" ref="D64:D67" si="50">SUM(E64:AL64)</f>
        <v>1782</v>
      </c>
      <c r="E64" s="93">
        <v>26</v>
      </c>
      <c r="F64" s="93">
        <v>26</v>
      </c>
      <c r="G64" s="93">
        <v>32</v>
      </c>
      <c r="H64" s="93">
        <v>33</v>
      </c>
      <c r="I64" s="93">
        <v>32</v>
      </c>
      <c r="J64" s="93">
        <v>36</v>
      </c>
      <c r="K64" s="93">
        <v>36</v>
      </c>
      <c r="L64" s="93">
        <v>34</v>
      </c>
      <c r="M64" s="93">
        <v>40</v>
      </c>
      <c r="N64" s="93">
        <v>36</v>
      </c>
      <c r="O64" s="93">
        <v>36</v>
      </c>
      <c r="P64" s="93">
        <v>38</v>
      </c>
      <c r="Q64" s="93">
        <v>38</v>
      </c>
      <c r="R64" s="93">
        <v>50</v>
      </c>
      <c r="S64" s="93">
        <v>44</v>
      </c>
      <c r="T64" s="93">
        <v>44</v>
      </c>
      <c r="U64" s="93">
        <v>47</v>
      </c>
      <c r="V64" s="93">
        <v>42</v>
      </c>
      <c r="W64" s="93">
        <v>41</v>
      </c>
      <c r="X64" s="93">
        <v>34</v>
      </c>
      <c r="Y64" s="93">
        <v>156</v>
      </c>
      <c r="Z64" s="93">
        <v>97</v>
      </c>
      <c r="AA64" s="93">
        <v>90</v>
      </c>
      <c r="AB64" s="93">
        <v>88</v>
      </c>
      <c r="AC64" s="93">
        <v>90</v>
      </c>
      <c r="AD64" s="93">
        <v>88</v>
      </c>
      <c r="AE64" s="93">
        <v>70</v>
      </c>
      <c r="AF64" s="93">
        <v>72</v>
      </c>
      <c r="AG64" s="93">
        <v>72</v>
      </c>
      <c r="AH64" s="93">
        <v>70</v>
      </c>
      <c r="AI64" s="93">
        <v>63</v>
      </c>
      <c r="AJ64" s="93">
        <v>38</v>
      </c>
      <c r="AK64" s="93">
        <v>18</v>
      </c>
      <c r="AL64" s="93">
        <v>25</v>
      </c>
      <c r="AM64" s="93">
        <v>3</v>
      </c>
      <c r="AN64" s="93">
        <v>12</v>
      </c>
      <c r="AO64" s="93">
        <v>12</v>
      </c>
      <c r="AP64" s="93">
        <v>30</v>
      </c>
      <c r="AQ64" s="93">
        <v>780</v>
      </c>
      <c r="AR64" s="93">
        <v>106</v>
      </c>
      <c r="AS64" s="93">
        <v>102</v>
      </c>
      <c r="AT64" s="93">
        <f>284+20</f>
        <v>304</v>
      </c>
      <c r="AU64" s="93">
        <v>63</v>
      </c>
    </row>
    <row r="65" spans="2:47" s="26" customFormat="1" ht="13.2" hidden="1" customHeight="1" outlineLevel="2" x14ac:dyDescent="0.2">
      <c r="B65" s="24">
        <v>302</v>
      </c>
      <c r="C65" s="27" t="s">
        <v>121</v>
      </c>
      <c r="D65" s="93">
        <f t="shared" si="50"/>
        <v>1380</v>
      </c>
      <c r="E65" s="93">
        <v>16</v>
      </c>
      <c r="F65" s="93">
        <v>15</v>
      </c>
      <c r="G65" s="93">
        <v>20</v>
      </c>
      <c r="H65" s="93">
        <v>27</v>
      </c>
      <c r="I65" s="93">
        <v>26</v>
      </c>
      <c r="J65" s="93">
        <v>28</v>
      </c>
      <c r="K65" s="93">
        <v>30</v>
      </c>
      <c r="L65" s="93">
        <v>25</v>
      </c>
      <c r="M65" s="93">
        <v>33</v>
      </c>
      <c r="N65" s="93">
        <v>28</v>
      </c>
      <c r="O65" s="93">
        <v>26</v>
      </c>
      <c r="P65" s="93">
        <v>30</v>
      </c>
      <c r="Q65" s="93">
        <v>32</v>
      </c>
      <c r="R65" s="93">
        <v>40</v>
      </c>
      <c r="S65" s="93">
        <v>38</v>
      </c>
      <c r="T65" s="93">
        <v>36</v>
      </c>
      <c r="U65" s="93">
        <v>38</v>
      </c>
      <c r="V65" s="93">
        <v>36</v>
      </c>
      <c r="W65" s="93">
        <v>36</v>
      </c>
      <c r="X65" s="93">
        <v>30</v>
      </c>
      <c r="Y65" s="93">
        <v>122</v>
      </c>
      <c r="Z65" s="93">
        <v>80</v>
      </c>
      <c r="AA65" s="93">
        <v>76</v>
      </c>
      <c r="AB65" s="93">
        <v>74</v>
      </c>
      <c r="AC65" s="93">
        <v>76</v>
      </c>
      <c r="AD65" s="93">
        <v>74</v>
      </c>
      <c r="AE65" s="93">
        <v>47</v>
      </c>
      <c r="AF65" s="93">
        <v>49</v>
      </c>
      <c r="AG65" s="93">
        <v>48</v>
      </c>
      <c r="AH65" s="93">
        <v>46</v>
      </c>
      <c r="AI65" s="93">
        <v>38</v>
      </c>
      <c r="AJ65" s="93">
        <v>26</v>
      </c>
      <c r="AK65" s="93">
        <v>16</v>
      </c>
      <c r="AL65" s="93">
        <v>18</v>
      </c>
      <c r="AM65" s="93">
        <v>1</v>
      </c>
      <c r="AN65" s="93">
        <v>7</v>
      </c>
      <c r="AO65" s="93">
        <v>8</v>
      </c>
      <c r="AP65" s="93">
        <v>12</v>
      </c>
      <c r="AQ65" s="93">
        <v>574</v>
      </c>
      <c r="AR65" s="93">
        <v>72</v>
      </c>
      <c r="AS65" s="93">
        <v>70</v>
      </c>
      <c r="AT65" s="93">
        <v>264</v>
      </c>
      <c r="AU65" s="93">
        <v>38</v>
      </c>
    </row>
    <row r="66" spans="2:47" s="26" customFormat="1" ht="13.2" hidden="1" customHeight="1" outlineLevel="2" x14ac:dyDescent="0.2">
      <c r="B66" s="24">
        <v>303</v>
      </c>
      <c r="C66" s="27" t="s">
        <v>122</v>
      </c>
      <c r="D66" s="93">
        <f t="shared" si="50"/>
        <v>569</v>
      </c>
      <c r="E66" s="93">
        <v>4</v>
      </c>
      <c r="F66" s="93">
        <v>5</v>
      </c>
      <c r="G66" s="93">
        <v>7</v>
      </c>
      <c r="H66" s="93">
        <v>9</v>
      </c>
      <c r="I66" s="93">
        <v>8</v>
      </c>
      <c r="J66" s="93">
        <v>10</v>
      </c>
      <c r="K66" s="93">
        <v>10</v>
      </c>
      <c r="L66" s="93">
        <v>10</v>
      </c>
      <c r="M66" s="93">
        <v>12</v>
      </c>
      <c r="N66" s="93">
        <v>10</v>
      </c>
      <c r="O66" s="93">
        <v>9</v>
      </c>
      <c r="P66" s="93">
        <v>12</v>
      </c>
      <c r="Q66" s="93">
        <v>14</v>
      </c>
      <c r="R66" s="93">
        <v>18</v>
      </c>
      <c r="S66" s="93">
        <v>16</v>
      </c>
      <c r="T66" s="93">
        <v>15</v>
      </c>
      <c r="U66" s="93">
        <v>16</v>
      </c>
      <c r="V66" s="93">
        <v>15</v>
      </c>
      <c r="W66" s="93">
        <v>15</v>
      </c>
      <c r="X66" s="93">
        <v>12</v>
      </c>
      <c r="Y66" s="93">
        <v>46</v>
      </c>
      <c r="Z66" s="93">
        <v>34</v>
      </c>
      <c r="AA66" s="93">
        <v>28</v>
      </c>
      <c r="AB66" s="93">
        <v>28</v>
      </c>
      <c r="AC66" s="93">
        <v>28</v>
      </c>
      <c r="AD66" s="93">
        <v>26</v>
      </c>
      <c r="AE66" s="93">
        <v>24</v>
      </c>
      <c r="AF66" s="93">
        <v>28</v>
      </c>
      <c r="AG66" s="93">
        <v>28</v>
      </c>
      <c r="AH66" s="93">
        <v>24</v>
      </c>
      <c r="AI66" s="93">
        <v>16</v>
      </c>
      <c r="AJ66" s="93">
        <v>16</v>
      </c>
      <c r="AK66" s="93">
        <v>6</v>
      </c>
      <c r="AL66" s="93">
        <v>10</v>
      </c>
      <c r="AM66" s="93">
        <v>1</v>
      </c>
      <c r="AN66" s="93">
        <v>3</v>
      </c>
      <c r="AO66" s="93">
        <v>3</v>
      </c>
      <c r="AP66" s="93">
        <v>6</v>
      </c>
      <c r="AQ66" s="93">
        <v>415</v>
      </c>
      <c r="AR66" s="93">
        <v>42</v>
      </c>
      <c r="AS66" s="93">
        <v>44</v>
      </c>
      <c r="AT66" s="93">
        <v>106</v>
      </c>
      <c r="AU66" s="93">
        <v>16</v>
      </c>
    </row>
    <row r="67" spans="2:47" s="26" customFormat="1" ht="13.2" hidden="1" customHeight="1" outlineLevel="2" x14ac:dyDescent="0.2">
      <c r="B67" s="24">
        <v>304</v>
      </c>
      <c r="C67" s="27" t="s">
        <v>123</v>
      </c>
      <c r="D67" s="93">
        <f t="shared" si="50"/>
        <v>483</v>
      </c>
      <c r="E67" s="93">
        <v>3</v>
      </c>
      <c r="F67" s="93">
        <v>4</v>
      </c>
      <c r="G67" s="93">
        <v>4</v>
      </c>
      <c r="H67" s="93">
        <v>6</v>
      </c>
      <c r="I67" s="93">
        <v>5</v>
      </c>
      <c r="J67" s="93">
        <v>6</v>
      </c>
      <c r="K67" s="93">
        <v>6</v>
      </c>
      <c r="L67" s="93">
        <v>6</v>
      </c>
      <c r="M67" s="93">
        <v>6</v>
      </c>
      <c r="N67" s="93">
        <v>6</v>
      </c>
      <c r="O67" s="93">
        <v>4</v>
      </c>
      <c r="P67" s="93">
        <v>6</v>
      </c>
      <c r="Q67" s="93">
        <v>8</v>
      </c>
      <c r="R67" s="93">
        <v>12</v>
      </c>
      <c r="S67" s="93">
        <v>11</v>
      </c>
      <c r="T67" s="93">
        <v>10</v>
      </c>
      <c r="U67" s="93">
        <v>12</v>
      </c>
      <c r="V67" s="93">
        <v>10</v>
      </c>
      <c r="W67" s="93">
        <v>8</v>
      </c>
      <c r="X67" s="93">
        <v>6</v>
      </c>
      <c r="Y67" s="93">
        <v>52</v>
      </c>
      <c r="Z67" s="93">
        <v>38</v>
      </c>
      <c r="AA67" s="93">
        <v>33</v>
      </c>
      <c r="AB67" s="93">
        <v>33</v>
      </c>
      <c r="AC67" s="93">
        <v>33</v>
      </c>
      <c r="AD67" s="93">
        <v>28</v>
      </c>
      <c r="AE67" s="93">
        <v>22</v>
      </c>
      <c r="AF67" s="93">
        <v>24</v>
      </c>
      <c r="AG67" s="93">
        <v>23</v>
      </c>
      <c r="AH67" s="93">
        <v>20</v>
      </c>
      <c r="AI67" s="93">
        <v>14</v>
      </c>
      <c r="AJ67" s="93">
        <v>12</v>
      </c>
      <c r="AK67" s="93">
        <v>4</v>
      </c>
      <c r="AL67" s="93">
        <v>8</v>
      </c>
      <c r="AM67" s="93">
        <v>1</v>
      </c>
      <c r="AN67" s="93">
        <v>2</v>
      </c>
      <c r="AO67" s="93">
        <v>2</v>
      </c>
      <c r="AP67" s="93">
        <v>4</v>
      </c>
      <c r="AQ67" s="93">
        <v>388</v>
      </c>
      <c r="AR67" s="93">
        <v>36</v>
      </c>
      <c r="AS67" s="93">
        <v>34</v>
      </c>
      <c r="AT67" s="93">
        <v>82</v>
      </c>
      <c r="AU67" s="93">
        <v>8</v>
      </c>
    </row>
    <row r="68" spans="2:47" s="22" customFormat="1" ht="13.2" hidden="1" customHeight="1" outlineLevel="1" x14ac:dyDescent="0.2">
      <c r="B68" s="87">
        <v>120205</v>
      </c>
      <c r="C68" s="88" t="s">
        <v>55</v>
      </c>
      <c r="D68" s="89">
        <f>SUM(D69:D72)</f>
        <v>1715</v>
      </c>
      <c r="E68" s="89">
        <f t="shared" ref="E68:AU68" si="51">SUM(E69:E72)</f>
        <v>20</v>
      </c>
      <c r="F68" s="89">
        <f t="shared" si="51"/>
        <v>29</v>
      </c>
      <c r="G68" s="89">
        <f t="shared" si="51"/>
        <v>44</v>
      </c>
      <c r="H68" s="89">
        <f t="shared" si="51"/>
        <v>25</v>
      </c>
      <c r="I68" s="89">
        <f t="shared" si="51"/>
        <v>32</v>
      </c>
      <c r="J68" s="89">
        <f t="shared" si="51"/>
        <v>32</v>
      </c>
      <c r="K68" s="89">
        <f t="shared" si="51"/>
        <v>25</v>
      </c>
      <c r="L68" s="89">
        <f t="shared" si="51"/>
        <v>31</v>
      </c>
      <c r="M68" s="89">
        <f t="shared" si="51"/>
        <v>23</v>
      </c>
      <c r="N68" s="89">
        <f t="shared" si="51"/>
        <v>31</v>
      </c>
      <c r="O68" s="89">
        <f t="shared" si="51"/>
        <v>26</v>
      </c>
      <c r="P68" s="89">
        <f t="shared" si="51"/>
        <v>22</v>
      </c>
      <c r="Q68" s="89">
        <f t="shared" si="51"/>
        <v>36</v>
      </c>
      <c r="R68" s="89">
        <f t="shared" si="51"/>
        <v>29</v>
      </c>
      <c r="S68" s="89">
        <f t="shared" si="51"/>
        <v>28</v>
      </c>
      <c r="T68" s="89">
        <f t="shared" si="51"/>
        <v>33</v>
      </c>
      <c r="U68" s="89">
        <f t="shared" si="51"/>
        <v>39</v>
      </c>
      <c r="V68" s="89">
        <f t="shared" si="51"/>
        <v>30</v>
      </c>
      <c r="W68" s="89">
        <f t="shared" si="51"/>
        <v>31</v>
      </c>
      <c r="X68" s="89">
        <f t="shared" si="51"/>
        <v>32</v>
      </c>
      <c r="Y68" s="89">
        <f t="shared" si="51"/>
        <v>132</v>
      </c>
      <c r="Z68" s="89">
        <f t="shared" si="51"/>
        <v>139</v>
      </c>
      <c r="AA68" s="89">
        <f t="shared" si="51"/>
        <v>126</v>
      </c>
      <c r="AB68" s="89">
        <f t="shared" si="51"/>
        <v>116</v>
      </c>
      <c r="AC68" s="89">
        <f t="shared" si="51"/>
        <v>106</v>
      </c>
      <c r="AD68" s="89">
        <f t="shared" si="51"/>
        <v>87</v>
      </c>
      <c r="AE68" s="89">
        <f t="shared" si="51"/>
        <v>73</v>
      </c>
      <c r="AF68" s="89">
        <f t="shared" si="51"/>
        <v>71</v>
      </c>
      <c r="AG68" s="89">
        <f t="shared" si="51"/>
        <v>56</v>
      </c>
      <c r="AH68" s="89">
        <f t="shared" si="51"/>
        <v>69</v>
      </c>
      <c r="AI68" s="89">
        <f t="shared" si="51"/>
        <v>46</v>
      </c>
      <c r="AJ68" s="89">
        <f t="shared" si="51"/>
        <v>42</v>
      </c>
      <c r="AK68" s="89">
        <f t="shared" si="51"/>
        <v>26</v>
      </c>
      <c r="AL68" s="89">
        <f t="shared" si="51"/>
        <v>28</v>
      </c>
      <c r="AM68" s="89">
        <f t="shared" si="51"/>
        <v>2</v>
      </c>
      <c r="AN68" s="89">
        <f t="shared" si="51"/>
        <v>10</v>
      </c>
      <c r="AO68" s="89">
        <f t="shared" si="51"/>
        <v>10</v>
      </c>
      <c r="AP68" s="89">
        <f t="shared" si="51"/>
        <v>21</v>
      </c>
      <c r="AQ68" s="89">
        <f t="shared" si="51"/>
        <v>868</v>
      </c>
      <c r="AR68" s="89">
        <f t="shared" si="51"/>
        <v>74</v>
      </c>
      <c r="AS68" s="89">
        <f t="shared" si="51"/>
        <v>90</v>
      </c>
      <c r="AT68" s="89">
        <f t="shared" si="51"/>
        <v>354</v>
      </c>
      <c r="AU68" s="89">
        <f t="shared" si="51"/>
        <v>28</v>
      </c>
    </row>
    <row r="69" spans="2:47" s="26" customFormat="1" ht="13.2" hidden="1" customHeight="1" outlineLevel="2" x14ac:dyDescent="0.2">
      <c r="B69" s="24">
        <v>301</v>
      </c>
      <c r="C69" s="27" t="s">
        <v>124</v>
      </c>
      <c r="D69" s="93">
        <f t="shared" ref="D69:D72" si="52">SUM(E69:AL69)</f>
        <v>659</v>
      </c>
      <c r="E69" s="93">
        <v>8</v>
      </c>
      <c r="F69" s="93">
        <v>12</v>
      </c>
      <c r="G69" s="93">
        <v>18</v>
      </c>
      <c r="H69" s="93">
        <v>10</v>
      </c>
      <c r="I69" s="93">
        <v>14</v>
      </c>
      <c r="J69" s="93">
        <v>14</v>
      </c>
      <c r="K69" s="93">
        <v>11</v>
      </c>
      <c r="L69" s="93">
        <v>14</v>
      </c>
      <c r="M69" s="93">
        <v>11</v>
      </c>
      <c r="N69" s="93">
        <v>14</v>
      </c>
      <c r="O69" s="93">
        <v>12</v>
      </c>
      <c r="P69" s="93">
        <v>10</v>
      </c>
      <c r="Q69" s="93">
        <v>13</v>
      </c>
      <c r="R69" s="93">
        <v>13</v>
      </c>
      <c r="S69" s="93">
        <v>13</v>
      </c>
      <c r="T69" s="93">
        <v>14</v>
      </c>
      <c r="U69" s="93">
        <v>16</v>
      </c>
      <c r="V69" s="93">
        <v>12</v>
      </c>
      <c r="W69" s="93">
        <v>13</v>
      </c>
      <c r="X69" s="93">
        <v>12</v>
      </c>
      <c r="Y69" s="93">
        <v>42</v>
      </c>
      <c r="Z69" s="93">
        <v>44</v>
      </c>
      <c r="AA69" s="93">
        <v>40</v>
      </c>
      <c r="AB69" s="93">
        <v>43</v>
      </c>
      <c r="AC69" s="93">
        <v>40</v>
      </c>
      <c r="AD69" s="93">
        <v>32</v>
      </c>
      <c r="AE69" s="93">
        <v>26</v>
      </c>
      <c r="AF69" s="93">
        <v>26</v>
      </c>
      <c r="AG69" s="93">
        <v>20</v>
      </c>
      <c r="AH69" s="93">
        <v>28</v>
      </c>
      <c r="AI69" s="93">
        <v>20</v>
      </c>
      <c r="AJ69" s="93">
        <v>18</v>
      </c>
      <c r="AK69" s="93">
        <v>12</v>
      </c>
      <c r="AL69" s="93">
        <v>14</v>
      </c>
      <c r="AM69" s="93">
        <v>1</v>
      </c>
      <c r="AN69" s="93">
        <v>4</v>
      </c>
      <c r="AO69" s="93">
        <v>3</v>
      </c>
      <c r="AP69" s="93">
        <v>10</v>
      </c>
      <c r="AQ69" s="93">
        <v>278</v>
      </c>
      <c r="AR69" s="93">
        <v>26</v>
      </c>
      <c r="AS69" s="93">
        <v>34</v>
      </c>
      <c r="AT69" s="93">
        <v>128</v>
      </c>
      <c r="AU69" s="93">
        <v>10</v>
      </c>
    </row>
    <row r="70" spans="2:47" s="26" customFormat="1" ht="13.2" hidden="1" customHeight="1" outlineLevel="2" x14ac:dyDescent="0.2">
      <c r="B70" s="24">
        <v>302</v>
      </c>
      <c r="C70" s="27" t="s">
        <v>125</v>
      </c>
      <c r="D70" s="93">
        <f t="shared" si="52"/>
        <v>504</v>
      </c>
      <c r="E70" s="93">
        <v>6</v>
      </c>
      <c r="F70" s="93">
        <v>8</v>
      </c>
      <c r="G70" s="93">
        <v>14</v>
      </c>
      <c r="H70" s="93">
        <v>8</v>
      </c>
      <c r="I70" s="93">
        <v>12</v>
      </c>
      <c r="J70" s="93">
        <v>12</v>
      </c>
      <c r="K70" s="93">
        <v>8</v>
      </c>
      <c r="L70" s="93">
        <v>11</v>
      </c>
      <c r="M70" s="93">
        <v>6</v>
      </c>
      <c r="N70" s="93">
        <v>11</v>
      </c>
      <c r="O70" s="93">
        <v>8</v>
      </c>
      <c r="P70" s="93">
        <v>7</v>
      </c>
      <c r="Q70" s="93">
        <v>10</v>
      </c>
      <c r="R70" s="93">
        <v>10</v>
      </c>
      <c r="S70" s="93">
        <v>10</v>
      </c>
      <c r="T70" s="93">
        <v>9</v>
      </c>
      <c r="U70" s="93">
        <v>11</v>
      </c>
      <c r="V70" s="93">
        <v>11</v>
      </c>
      <c r="W70" s="93">
        <v>11</v>
      </c>
      <c r="X70" s="93">
        <v>13</v>
      </c>
      <c r="Y70" s="93">
        <v>36</v>
      </c>
      <c r="Z70" s="93">
        <v>38</v>
      </c>
      <c r="AA70" s="93">
        <v>36</v>
      </c>
      <c r="AB70" s="93">
        <v>32</v>
      </c>
      <c r="AC70" s="93">
        <v>28</v>
      </c>
      <c r="AD70" s="93">
        <v>24</v>
      </c>
      <c r="AE70" s="93">
        <v>20</v>
      </c>
      <c r="AF70" s="93">
        <v>18</v>
      </c>
      <c r="AG70" s="93">
        <v>16</v>
      </c>
      <c r="AH70" s="93">
        <v>18</v>
      </c>
      <c r="AI70" s="93">
        <v>14</v>
      </c>
      <c r="AJ70" s="93">
        <v>12</v>
      </c>
      <c r="AK70" s="93">
        <v>8</v>
      </c>
      <c r="AL70" s="93">
        <v>8</v>
      </c>
      <c r="AM70" s="93">
        <v>1</v>
      </c>
      <c r="AN70" s="93">
        <v>2</v>
      </c>
      <c r="AO70" s="93">
        <v>3</v>
      </c>
      <c r="AP70" s="93">
        <v>7</v>
      </c>
      <c r="AQ70" s="93">
        <v>220</v>
      </c>
      <c r="AR70" s="93">
        <v>20</v>
      </c>
      <c r="AS70" s="93">
        <v>24</v>
      </c>
      <c r="AT70" s="93">
        <v>90</v>
      </c>
      <c r="AU70" s="93">
        <v>8</v>
      </c>
    </row>
    <row r="71" spans="2:47" s="26" customFormat="1" ht="13.2" hidden="1" customHeight="1" outlineLevel="2" x14ac:dyDescent="0.2">
      <c r="B71" s="24">
        <v>303</v>
      </c>
      <c r="C71" s="27" t="s">
        <v>126</v>
      </c>
      <c r="D71" s="93">
        <f t="shared" si="52"/>
        <v>344</v>
      </c>
      <c r="E71" s="93">
        <v>4</v>
      </c>
      <c r="F71" s="93">
        <v>6</v>
      </c>
      <c r="G71" s="93">
        <v>8</v>
      </c>
      <c r="H71" s="93">
        <v>5</v>
      </c>
      <c r="I71" s="93">
        <v>4</v>
      </c>
      <c r="J71" s="93">
        <v>4</v>
      </c>
      <c r="K71" s="93">
        <v>4</v>
      </c>
      <c r="L71" s="93">
        <v>4</v>
      </c>
      <c r="M71" s="93">
        <v>4</v>
      </c>
      <c r="N71" s="93">
        <v>4</v>
      </c>
      <c r="O71" s="93">
        <v>4</v>
      </c>
      <c r="P71" s="93">
        <v>3</v>
      </c>
      <c r="Q71" s="93">
        <v>8</v>
      </c>
      <c r="R71" s="93">
        <v>4</v>
      </c>
      <c r="S71" s="93">
        <v>3</v>
      </c>
      <c r="T71" s="93">
        <v>6</v>
      </c>
      <c r="U71" s="93">
        <v>8</v>
      </c>
      <c r="V71" s="93">
        <v>4</v>
      </c>
      <c r="W71" s="93">
        <v>4</v>
      </c>
      <c r="X71" s="93">
        <v>4</v>
      </c>
      <c r="Y71" s="93">
        <v>32</v>
      </c>
      <c r="Z71" s="93">
        <v>34</v>
      </c>
      <c r="AA71" s="93">
        <v>30</v>
      </c>
      <c r="AB71" s="93">
        <v>23</v>
      </c>
      <c r="AC71" s="93">
        <v>22</v>
      </c>
      <c r="AD71" s="93">
        <v>20</v>
      </c>
      <c r="AE71" s="93">
        <v>18</v>
      </c>
      <c r="AF71" s="93">
        <v>18</v>
      </c>
      <c r="AG71" s="93">
        <v>13</v>
      </c>
      <c r="AH71" s="93">
        <v>15</v>
      </c>
      <c r="AI71" s="93">
        <v>8</v>
      </c>
      <c r="AJ71" s="93">
        <v>8</v>
      </c>
      <c r="AK71" s="93">
        <v>4</v>
      </c>
      <c r="AL71" s="93">
        <v>4</v>
      </c>
      <c r="AM71" s="93">
        <v>0</v>
      </c>
      <c r="AN71" s="93">
        <v>2</v>
      </c>
      <c r="AO71" s="93">
        <v>2</v>
      </c>
      <c r="AP71" s="93">
        <v>2</v>
      </c>
      <c r="AQ71" s="93">
        <v>202</v>
      </c>
      <c r="AR71" s="93">
        <v>18</v>
      </c>
      <c r="AS71" s="93">
        <v>20</v>
      </c>
      <c r="AT71" s="93">
        <v>86</v>
      </c>
      <c r="AU71" s="93">
        <v>6</v>
      </c>
    </row>
    <row r="72" spans="2:47" s="26" customFormat="1" ht="13.2" hidden="1" customHeight="1" outlineLevel="2" x14ac:dyDescent="0.2">
      <c r="B72" s="24">
        <v>304</v>
      </c>
      <c r="C72" s="27" t="s">
        <v>127</v>
      </c>
      <c r="D72" s="93">
        <f t="shared" si="52"/>
        <v>208</v>
      </c>
      <c r="E72" s="93">
        <v>2</v>
      </c>
      <c r="F72" s="93">
        <v>3</v>
      </c>
      <c r="G72" s="93">
        <v>4</v>
      </c>
      <c r="H72" s="93">
        <v>2</v>
      </c>
      <c r="I72" s="93">
        <v>2</v>
      </c>
      <c r="J72" s="93">
        <v>2</v>
      </c>
      <c r="K72" s="93">
        <v>2</v>
      </c>
      <c r="L72" s="93">
        <v>2</v>
      </c>
      <c r="M72" s="93">
        <v>2</v>
      </c>
      <c r="N72" s="93">
        <v>2</v>
      </c>
      <c r="O72" s="93">
        <v>2</v>
      </c>
      <c r="P72" s="93">
        <v>2</v>
      </c>
      <c r="Q72" s="93">
        <v>5</v>
      </c>
      <c r="R72" s="93">
        <v>2</v>
      </c>
      <c r="S72" s="93">
        <v>2</v>
      </c>
      <c r="T72" s="93">
        <v>4</v>
      </c>
      <c r="U72" s="93">
        <v>4</v>
      </c>
      <c r="V72" s="93">
        <v>3</v>
      </c>
      <c r="W72" s="93">
        <v>3</v>
      </c>
      <c r="X72" s="93">
        <v>3</v>
      </c>
      <c r="Y72" s="93">
        <v>22</v>
      </c>
      <c r="Z72" s="93">
        <v>23</v>
      </c>
      <c r="AA72" s="93">
        <v>20</v>
      </c>
      <c r="AB72" s="93">
        <v>18</v>
      </c>
      <c r="AC72" s="93">
        <v>16</v>
      </c>
      <c r="AD72" s="93">
        <v>11</v>
      </c>
      <c r="AE72" s="93">
        <v>9</v>
      </c>
      <c r="AF72" s="93">
        <v>9</v>
      </c>
      <c r="AG72" s="93">
        <v>7</v>
      </c>
      <c r="AH72" s="93">
        <v>8</v>
      </c>
      <c r="AI72" s="93">
        <v>4</v>
      </c>
      <c r="AJ72" s="93">
        <v>4</v>
      </c>
      <c r="AK72" s="93">
        <v>2</v>
      </c>
      <c r="AL72" s="93">
        <v>2</v>
      </c>
      <c r="AM72" s="93">
        <v>0</v>
      </c>
      <c r="AN72" s="93">
        <v>2</v>
      </c>
      <c r="AO72" s="93">
        <v>2</v>
      </c>
      <c r="AP72" s="93">
        <v>2</v>
      </c>
      <c r="AQ72" s="93">
        <v>168</v>
      </c>
      <c r="AR72" s="93">
        <v>10</v>
      </c>
      <c r="AS72" s="93">
        <v>12</v>
      </c>
      <c r="AT72" s="93">
        <v>50</v>
      </c>
      <c r="AU72" s="93">
        <v>4</v>
      </c>
    </row>
    <row r="73" spans="2:47" s="22" customFormat="1" ht="13.2" hidden="1" customHeight="1" outlineLevel="1" x14ac:dyDescent="0.2">
      <c r="B73" s="87">
        <v>120209</v>
      </c>
      <c r="C73" s="88" t="s">
        <v>58</v>
      </c>
      <c r="D73" s="89">
        <f>+D74+D75</f>
        <v>1849</v>
      </c>
      <c r="E73" s="89">
        <f>+E74+E75</f>
        <v>16</v>
      </c>
      <c r="F73" s="89">
        <f t="shared" ref="F73:AU73" si="53">+F74+F75</f>
        <v>23</v>
      </c>
      <c r="G73" s="89">
        <f t="shared" si="53"/>
        <v>23</v>
      </c>
      <c r="H73" s="89">
        <f t="shared" si="53"/>
        <v>30</v>
      </c>
      <c r="I73" s="89">
        <f t="shared" si="53"/>
        <v>42</v>
      </c>
      <c r="J73" s="89">
        <f t="shared" si="53"/>
        <v>36</v>
      </c>
      <c r="K73" s="89">
        <f t="shared" si="53"/>
        <v>39</v>
      </c>
      <c r="L73" s="89">
        <f t="shared" si="53"/>
        <v>38</v>
      </c>
      <c r="M73" s="89">
        <f t="shared" si="53"/>
        <v>35</v>
      </c>
      <c r="N73" s="89">
        <f t="shared" si="53"/>
        <v>31</v>
      </c>
      <c r="O73" s="89">
        <f t="shared" si="53"/>
        <v>23</v>
      </c>
      <c r="P73" s="89">
        <f t="shared" si="53"/>
        <v>25</v>
      </c>
      <c r="Q73" s="89">
        <f t="shared" si="53"/>
        <v>33</v>
      </c>
      <c r="R73" s="89">
        <f t="shared" si="53"/>
        <v>31</v>
      </c>
      <c r="S73" s="89">
        <f t="shared" si="53"/>
        <v>26</v>
      </c>
      <c r="T73" s="89">
        <f t="shared" si="53"/>
        <v>30</v>
      </c>
      <c r="U73" s="89">
        <f t="shared" si="53"/>
        <v>36</v>
      </c>
      <c r="V73" s="89">
        <f t="shared" si="53"/>
        <v>39</v>
      </c>
      <c r="W73" s="89">
        <f t="shared" si="53"/>
        <v>37</v>
      </c>
      <c r="X73" s="89">
        <f t="shared" si="53"/>
        <v>27</v>
      </c>
      <c r="Y73" s="89">
        <f t="shared" si="53"/>
        <v>153</v>
      </c>
      <c r="Z73" s="89">
        <f t="shared" si="53"/>
        <v>156</v>
      </c>
      <c r="AA73" s="89">
        <f t="shared" si="53"/>
        <v>144</v>
      </c>
      <c r="AB73" s="89">
        <f t="shared" si="53"/>
        <v>141</v>
      </c>
      <c r="AC73" s="89">
        <f t="shared" si="53"/>
        <v>128</v>
      </c>
      <c r="AD73" s="89">
        <f t="shared" si="53"/>
        <v>118</v>
      </c>
      <c r="AE73" s="89">
        <f t="shared" si="53"/>
        <v>93</v>
      </c>
      <c r="AF73" s="89">
        <f t="shared" si="53"/>
        <v>72</v>
      </c>
      <c r="AG73" s="89">
        <f t="shared" si="53"/>
        <v>62</v>
      </c>
      <c r="AH73" s="89">
        <f t="shared" si="53"/>
        <v>46</v>
      </c>
      <c r="AI73" s="89">
        <f t="shared" si="53"/>
        <v>51</v>
      </c>
      <c r="AJ73" s="89">
        <f t="shared" si="53"/>
        <v>35</v>
      </c>
      <c r="AK73" s="89">
        <f t="shared" si="53"/>
        <v>17</v>
      </c>
      <c r="AL73" s="89">
        <f t="shared" si="53"/>
        <v>13</v>
      </c>
      <c r="AM73" s="89">
        <f t="shared" si="53"/>
        <v>1</v>
      </c>
      <c r="AN73" s="89">
        <f t="shared" si="53"/>
        <v>8</v>
      </c>
      <c r="AO73" s="89">
        <f t="shared" si="53"/>
        <v>8</v>
      </c>
      <c r="AP73" s="89">
        <f t="shared" si="53"/>
        <v>17</v>
      </c>
      <c r="AQ73" s="89">
        <f t="shared" si="53"/>
        <v>945</v>
      </c>
      <c r="AR73" s="89">
        <f t="shared" si="53"/>
        <v>72</v>
      </c>
      <c r="AS73" s="89">
        <f t="shared" si="53"/>
        <v>86</v>
      </c>
      <c r="AT73" s="89">
        <f t="shared" si="53"/>
        <v>413</v>
      </c>
      <c r="AU73" s="89">
        <f t="shared" si="53"/>
        <v>43</v>
      </c>
    </row>
    <row r="74" spans="2:47" s="26" customFormat="1" ht="13.2" hidden="1" customHeight="1" outlineLevel="2" x14ac:dyDescent="0.3">
      <c r="B74" s="24">
        <v>301</v>
      </c>
      <c r="C74" s="27" t="s">
        <v>128</v>
      </c>
      <c r="D74" s="94">
        <f>SUM(E74:AL74)</f>
        <v>951</v>
      </c>
      <c r="E74" s="96">
        <v>7</v>
      </c>
      <c r="F74" s="96">
        <v>13</v>
      </c>
      <c r="G74" s="96">
        <v>13</v>
      </c>
      <c r="H74" s="96">
        <v>14</v>
      </c>
      <c r="I74" s="96">
        <v>19</v>
      </c>
      <c r="J74" s="96">
        <v>16</v>
      </c>
      <c r="K74" s="96">
        <v>21</v>
      </c>
      <c r="L74" s="96">
        <v>17</v>
      </c>
      <c r="M74" s="96">
        <v>15</v>
      </c>
      <c r="N74" s="117">
        <v>18</v>
      </c>
      <c r="O74" s="117">
        <v>11</v>
      </c>
      <c r="P74" s="96">
        <v>16</v>
      </c>
      <c r="Q74" s="96">
        <v>16</v>
      </c>
      <c r="R74" s="96">
        <v>16</v>
      </c>
      <c r="S74" s="96">
        <v>14</v>
      </c>
      <c r="T74" s="96">
        <v>17</v>
      </c>
      <c r="U74" s="96">
        <v>20</v>
      </c>
      <c r="V74" s="96">
        <v>18</v>
      </c>
      <c r="W74" s="96">
        <v>16</v>
      </c>
      <c r="X74" s="96">
        <v>10</v>
      </c>
      <c r="Y74" s="96">
        <v>84</v>
      </c>
      <c r="Z74" s="96">
        <v>77</v>
      </c>
      <c r="AA74" s="96">
        <v>65</v>
      </c>
      <c r="AB74" s="96">
        <v>63</v>
      </c>
      <c r="AC74" s="96">
        <v>70</v>
      </c>
      <c r="AD74" s="96">
        <v>65</v>
      </c>
      <c r="AE74" s="96">
        <v>51</v>
      </c>
      <c r="AF74" s="96">
        <v>40</v>
      </c>
      <c r="AG74" s="96">
        <v>37</v>
      </c>
      <c r="AH74" s="96">
        <v>25</v>
      </c>
      <c r="AI74" s="96">
        <v>29</v>
      </c>
      <c r="AJ74" s="96">
        <v>22</v>
      </c>
      <c r="AK74" s="96">
        <v>9</v>
      </c>
      <c r="AL74" s="96">
        <v>7</v>
      </c>
      <c r="AM74" s="96">
        <v>1</v>
      </c>
      <c r="AN74" s="96">
        <v>4</v>
      </c>
      <c r="AO74" s="96">
        <v>4</v>
      </c>
      <c r="AP74" s="96">
        <v>10</v>
      </c>
      <c r="AQ74" s="96">
        <v>520</v>
      </c>
      <c r="AR74" s="96">
        <v>40</v>
      </c>
      <c r="AS74" s="96">
        <v>47</v>
      </c>
      <c r="AT74" s="96">
        <v>227</v>
      </c>
      <c r="AU74" s="96">
        <v>24</v>
      </c>
    </row>
    <row r="75" spans="2:47" s="26" customFormat="1" ht="13.2" hidden="1" customHeight="1" outlineLevel="2" x14ac:dyDescent="0.3">
      <c r="B75" s="24">
        <v>302</v>
      </c>
      <c r="C75" s="27" t="s">
        <v>339</v>
      </c>
      <c r="D75" s="94">
        <f>SUM(E75:AL75)</f>
        <v>898</v>
      </c>
      <c r="E75" s="96">
        <v>9</v>
      </c>
      <c r="F75" s="96">
        <v>10</v>
      </c>
      <c r="G75" s="96">
        <v>10</v>
      </c>
      <c r="H75" s="96">
        <v>16</v>
      </c>
      <c r="I75" s="96">
        <v>23</v>
      </c>
      <c r="J75" s="96">
        <v>20</v>
      </c>
      <c r="K75" s="96">
        <v>18</v>
      </c>
      <c r="L75" s="96">
        <v>21</v>
      </c>
      <c r="M75" s="96">
        <v>20</v>
      </c>
      <c r="N75" s="117">
        <v>13</v>
      </c>
      <c r="O75" s="117">
        <v>12</v>
      </c>
      <c r="P75" s="96">
        <v>9</v>
      </c>
      <c r="Q75" s="96">
        <v>17</v>
      </c>
      <c r="R75" s="96">
        <v>15</v>
      </c>
      <c r="S75" s="96">
        <v>12</v>
      </c>
      <c r="T75" s="96">
        <v>13</v>
      </c>
      <c r="U75" s="96">
        <v>16</v>
      </c>
      <c r="V75" s="96">
        <v>21</v>
      </c>
      <c r="W75" s="96">
        <v>21</v>
      </c>
      <c r="X75" s="96">
        <v>17</v>
      </c>
      <c r="Y75" s="96">
        <v>69</v>
      </c>
      <c r="Z75" s="96">
        <v>79</v>
      </c>
      <c r="AA75" s="96">
        <v>79</v>
      </c>
      <c r="AB75" s="96">
        <v>78</v>
      </c>
      <c r="AC75" s="96">
        <v>58</v>
      </c>
      <c r="AD75" s="96">
        <v>53</v>
      </c>
      <c r="AE75" s="96">
        <v>42</v>
      </c>
      <c r="AF75" s="96">
        <v>32</v>
      </c>
      <c r="AG75" s="96">
        <v>25</v>
      </c>
      <c r="AH75" s="96">
        <v>21</v>
      </c>
      <c r="AI75" s="96">
        <v>22</v>
      </c>
      <c r="AJ75" s="96">
        <v>13</v>
      </c>
      <c r="AK75" s="96">
        <v>8</v>
      </c>
      <c r="AL75" s="96">
        <v>6</v>
      </c>
      <c r="AM75" s="96">
        <v>0</v>
      </c>
      <c r="AN75" s="96">
        <v>4</v>
      </c>
      <c r="AO75" s="96">
        <v>4</v>
      </c>
      <c r="AP75" s="96">
        <v>7</v>
      </c>
      <c r="AQ75" s="96">
        <v>425</v>
      </c>
      <c r="AR75" s="96">
        <v>32</v>
      </c>
      <c r="AS75" s="96">
        <v>39</v>
      </c>
      <c r="AT75" s="96">
        <v>186</v>
      </c>
      <c r="AU75" s="96">
        <v>19</v>
      </c>
    </row>
    <row r="76" spans="2:47" s="21" customFormat="1" ht="13.2" customHeight="1" collapsed="1" x14ac:dyDescent="0.2">
      <c r="B76" s="84"/>
      <c r="C76" s="85" t="s">
        <v>129</v>
      </c>
      <c r="D76" s="86">
        <f t="shared" ref="D76:AU76" si="54">D77+D95+D97+D100+D103+D105+D107+D109</f>
        <v>280935</v>
      </c>
      <c r="E76" s="86">
        <f t="shared" si="54"/>
        <v>2959</v>
      </c>
      <c r="F76" s="86">
        <f t="shared" si="54"/>
        <v>3178</v>
      </c>
      <c r="G76" s="86">
        <f t="shared" si="54"/>
        <v>3203</v>
      </c>
      <c r="H76" s="86">
        <f t="shared" si="54"/>
        <v>3363</v>
      </c>
      <c r="I76" s="86">
        <f t="shared" si="54"/>
        <v>3369</v>
      </c>
      <c r="J76" s="86">
        <f t="shared" si="54"/>
        <v>3898</v>
      </c>
      <c r="K76" s="86">
        <f t="shared" si="54"/>
        <v>4922</v>
      </c>
      <c r="L76" s="86">
        <f t="shared" si="54"/>
        <v>4881</v>
      </c>
      <c r="M76" s="86">
        <f t="shared" si="54"/>
        <v>4930</v>
      </c>
      <c r="N76" s="86">
        <f t="shared" si="54"/>
        <v>5021</v>
      </c>
      <c r="O76" s="86">
        <f t="shared" si="54"/>
        <v>4769</v>
      </c>
      <c r="P76" s="86">
        <f t="shared" si="54"/>
        <v>4688</v>
      </c>
      <c r="Q76" s="86">
        <f t="shared" si="54"/>
        <v>4889</v>
      </c>
      <c r="R76" s="86">
        <f t="shared" si="54"/>
        <v>5235</v>
      </c>
      <c r="S76" s="86">
        <f t="shared" si="54"/>
        <v>4697</v>
      </c>
      <c r="T76" s="86">
        <f t="shared" si="54"/>
        <v>4644</v>
      </c>
      <c r="U76" s="86">
        <f t="shared" si="54"/>
        <v>4893</v>
      </c>
      <c r="V76" s="86">
        <f t="shared" si="54"/>
        <v>4806</v>
      </c>
      <c r="W76" s="86">
        <f t="shared" si="54"/>
        <v>4661</v>
      </c>
      <c r="X76" s="86">
        <f t="shared" si="54"/>
        <v>4637</v>
      </c>
      <c r="Y76" s="86">
        <f t="shared" si="54"/>
        <v>21502</v>
      </c>
      <c r="Z76" s="86">
        <f t="shared" si="54"/>
        <v>22432</v>
      </c>
      <c r="AA76" s="86">
        <f t="shared" si="54"/>
        <v>24049</v>
      </c>
      <c r="AB76" s="86">
        <f t="shared" si="54"/>
        <v>23589</v>
      </c>
      <c r="AC76" s="86">
        <f t="shared" si="54"/>
        <v>20564</v>
      </c>
      <c r="AD76" s="86">
        <f t="shared" si="54"/>
        <v>16899</v>
      </c>
      <c r="AE76" s="86">
        <f t="shared" si="54"/>
        <v>14317</v>
      </c>
      <c r="AF76" s="86">
        <f t="shared" si="54"/>
        <v>12295</v>
      </c>
      <c r="AG76" s="86">
        <f t="shared" si="54"/>
        <v>10577</v>
      </c>
      <c r="AH76" s="86">
        <f t="shared" si="54"/>
        <v>9056</v>
      </c>
      <c r="AI76" s="86">
        <f t="shared" si="54"/>
        <v>7511</v>
      </c>
      <c r="AJ76" s="86">
        <f t="shared" si="54"/>
        <v>5112</v>
      </c>
      <c r="AK76" s="86">
        <f t="shared" si="54"/>
        <v>2952</v>
      </c>
      <c r="AL76" s="86">
        <f t="shared" si="54"/>
        <v>2437</v>
      </c>
      <c r="AM76" s="86">
        <f t="shared" si="54"/>
        <v>206</v>
      </c>
      <c r="AN76" s="86">
        <f t="shared" si="54"/>
        <v>1462</v>
      </c>
      <c r="AO76" s="86">
        <f t="shared" si="54"/>
        <v>1497</v>
      </c>
      <c r="AP76" s="86">
        <f t="shared" si="54"/>
        <v>3137</v>
      </c>
      <c r="AQ76" s="86">
        <f t="shared" si="54"/>
        <v>139492</v>
      </c>
      <c r="AR76" s="86">
        <f t="shared" si="54"/>
        <v>11402</v>
      </c>
      <c r="AS76" s="86">
        <f t="shared" si="54"/>
        <v>11090</v>
      </c>
      <c r="AT76" s="86">
        <f t="shared" si="54"/>
        <v>62901</v>
      </c>
      <c r="AU76" s="86">
        <f t="shared" si="54"/>
        <v>4796</v>
      </c>
    </row>
    <row r="77" spans="2:47" s="22" customFormat="1" ht="13.2" hidden="1" customHeight="1" outlineLevel="1" x14ac:dyDescent="0.2">
      <c r="B77" s="87">
        <v>120114</v>
      </c>
      <c r="C77" s="88" t="s">
        <v>34</v>
      </c>
      <c r="D77" s="89">
        <f t="shared" ref="D77:AU77" si="55">SUM(D78:D94)</f>
        <v>178085</v>
      </c>
      <c r="E77" s="89">
        <f t="shared" si="55"/>
        <v>1849</v>
      </c>
      <c r="F77" s="89">
        <f t="shared" si="55"/>
        <v>1960</v>
      </c>
      <c r="G77" s="89">
        <f t="shared" si="55"/>
        <v>2063</v>
      </c>
      <c r="H77" s="89">
        <f t="shared" si="55"/>
        <v>2160</v>
      </c>
      <c r="I77" s="89">
        <f t="shared" si="55"/>
        <v>2117</v>
      </c>
      <c r="J77" s="89">
        <f t="shared" si="55"/>
        <v>2468</v>
      </c>
      <c r="K77" s="89">
        <f t="shared" si="55"/>
        <v>2962</v>
      </c>
      <c r="L77" s="89">
        <f t="shared" si="55"/>
        <v>2921</v>
      </c>
      <c r="M77" s="89">
        <f t="shared" si="55"/>
        <v>3058</v>
      </c>
      <c r="N77" s="89">
        <f t="shared" si="55"/>
        <v>3157</v>
      </c>
      <c r="O77" s="89">
        <f t="shared" si="55"/>
        <v>2891</v>
      </c>
      <c r="P77" s="89">
        <f t="shared" si="55"/>
        <v>2859</v>
      </c>
      <c r="Q77" s="89">
        <f t="shared" ref="Q77" si="56">SUM(Q78:Q94)</f>
        <v>3027</v>
      </c>
      <c r="R77" s="89">
        <f t="shared" si="55"/>
        <v>3136</v>
      </c>
      <c r="S77" s="89">
        <f t="shared" si="55"/>
        <v>2874</v>
      </c>
      <c r="T77" s="89">
        <f t="shared" si="55"/>
        <v>2874</v>
      </c>
      <c r="U77" s="89">
        <f t="shared" si="55"/>
        <v>2960</v>
      </c>
      <c r="V77" s="89">
        <f t="shared" si="55"/>
        <v>2871</v>
      </c>
      <c r="W77" s="89">
        <f t="shared" si="55"/>
        <v>2761</v>
      </c>
      <c r="X77" s="89">
        <f t="shared" si="55"/>
        <v>2734</v>
      </c>
      <c r="Y77" s="89">
        <f t="shared" si="55"/>
        <v>12824</v>
      </c>
      <c r="Z77" s="89">
        <f t="shared" si="55"/>
        <v>13842</v>
      </c>
      <c r="AA77" s="89">
        <f t="shared" si="55"/>
        <v>15293</v>
      </c>
      <c r="AB77" s="89">
        <f t="shared" si="55"/>
        <v>15347</v>
      </c>
      <c r="AC77" s="89">
        <f t="shared" si="55"/>
        <v>13461</v>
      </c>
      <c r="AD77" s="89">
        <f t="shared" si="55"/>
        <v>11073</v>
      </c>
      <c r="AE77" s="89">
        <f t="shared" si="55"/>
        <v>9336</v>
      </c>
      <c r="AF77" s="89">
        <f t="shared" si="55"/>
        <v>8141</v>
      </c>
      <c r="AG77" s="89">
        <f t="shared" si="55"/>
        <v>7038</v>
      </c>
      <c r="AH77" s="89">
        <f t="shared" si="55"/>
        <v>6171</v>
      </c>
      <c r="AI77" s="89">
        <f t="shared" si="55"/>
        <v>5022</v>
      </c>
      <c r="AJ77" s="89">
        <f t="shared" si="55"/>
        <v>3355</v>
      </c>
      <c r="AK77" s="89">
        <f t="shared" ref="AK77" si="57">SUM(AK78:AK94)</f>
        <v>1921</v>
      </c>
      <c r="AL77" s="89">
        <f t="shared" si="55"/>
        <v>1559</v>
      </c>
      <c r="AM77" s="89">
        <f t="shared" ref="AM77:AO77" si="58">SUM(AM78:AM94)</f>
        <v>130</v>
      </c>
      <c r="AN77" s="89">
        <f t="shared" si="58"/>
        <v>927</v>
      </c>
      <c r="AO77" s="89">
        <f t="shared" si="58"/>
        <v>922</v>
      </c>
      <c r="AP77" s="89">
        <f t="shared" si="55"/>
        <v>1960</v>
      </c>
      <c r="AQ77" s="89">
        <f t="shared" si="55"/>
        <v>88933</v>
      </c>
      <c r="AR77" s="89">
        <f t="shared" si="55"/>
        <v>7030</v>
      </c>
      <c r="AS77" s="89">
        <f t="shared" si="55"/>
        <v>6764</v>
      </c>
      <c r="AT77" s="89">
        <f t="shared" si="55"/>
        <v>39922</v>
      </c>
      <c r="AU77" s="89">
        <f t="shared" si="55"/>
        <v>2612</v>
      </c>
    </row>
    <row r="78" spans="2:47" s="20" customFormat="1" ht="13.2" hidden="1" customHeight="1" outlineLevel="2" x14ac:dyDescent="0.2">
      <c r="B78" s="32">
        <v>202</v>
      </c>
      <c r="C78" s="33" t="s">
        <v>130</v>
      </c>
      <c r="D78" s="93">
        <f t="shared" ref="D78:D94" si="59">SUM(E78:AL78)</f>
        <v>53063</v>
      </c>
      <c r="E78" s="93">
        <v>586</v>
      </c>
      <c r="F78" s="93">
        <v>590</v>
      </c>
      <c r="G78" s="93">
        <v>594</v>
      </c>
      <c r="H78" s="93">
        <v>598</v>
      </c>
      <c r="I78" s="93">
        <v>596</v>
      </c>
      <c r="J78" s="93">
        <v>690</v>
      </c>
      <c r="K78" s="93">
        <v>760</v>
      </c>
      <c r="L78" s="93">
        <v>762</v>
      </c>
      <c r="M78" s="93">
        <v>796</v>
      </c>
      <c r="N78" s="93">
        <v>807</v>
      </c>
      <c r="O78" s="93">
        <v>758</v>
      </c>
      <c r="P78" s="93">
        <v>773</v>
      </c>
      <c r="Q78" s="93">
        <v>806</v>
      </c>
      <c r="R78" s="93">
        <v>832</v>
      </c>
      <c r="S78" s="93">
        <v>768</v>
      </c>
      <c r="T78" s="93">
        <v>758</v>
      </c>
      <c r="U78" s="93">
        <v>779</v>
      </c>
      <c r="V78" s="93">
        <v>758</v>
      </c>
      <c r="W78" s="93">
        <v>743</v>
      </c>
      <c r="X78" s="93">
        <v>746</v>
      </c>
      <c r="Y78" s="93">
        <v>4248</v>
      </c>
      <c r="Z78" s="93">
        <v>4352</v>
      </c>
      <c r="AA78" s="93">
        <v>4635</v>
      </c>
      <c r="AB78" s="93">
        <v>4639</v>
      </c>
      <c r="AC78" s="93">
        <v>4269</v>
      </c>
      <c r="AD78" s="93">
        <v>3970</v>
      </c>
      <c r="AE78" s="93">
        <v>3548</v>
      </c>
      <c r="AF78" s="93">
        <v>2484</v>
      </c>
      <c r="AG78" s="93">
        <v>1775</v>
      </c>
      <c r="AH78" s="93">
        <v>1280</v>
      </c>
      <c r="AI78" s="93">
        <v>1180</v>
      </c>
      <c r="AJ78" s="93">
        <v>992</v>
      </c>
      <c r="AK78" s="93">
        <v>625</v>
      </c>
      <c r="AL78" s="93">
        <v>566</v>
      </c>
      <c r="AM78" s="93">
        <v>16</v>
      </c>
      <c r="AN78" s="93">
        <v>270</v>
      </c>
      <c r="AO78" s="93">
        <v>268</v>
      </c>
      <c r="AP78" s="93">
        <v>646</v>
      </c>
      <c r="AQ78" s="93">
        <v>16812</v>
      </c>
      <c r="AR78" s="93">
        <v>1816</v>
      </c>
      <c r="AS78" s="93">
        <v>1690</v>
      </c>
      <c r="AT78" s="93">
        <v>13710</v>
      </c>
      <c r="AU78" s="93">
        <v>542</v>
      </c>
    </row>
    <row r="79" spans="2:47" s="20" customFormat="1" ht="13.2" hidden="1" customHeight="1" outlineLevel="2" x14ac:dyDescent="0.2">
      <c r="B79" s="32">
        <v>301</v>
      </c>
      <c r="C79" s="34" t="s">
        <v>131</v>
      </c>
      <c r="D79" s="93">
        <f t="shared" si="59"/>
        <v>2678</v>
      </c>
      <c r="E79" s="93">
        <v>8</v>
      </c>
      <c r="F79" s="93">
        <v>16</v>
      </c>
      <c r="G79" s="93">
        <v>22</v>
      </c>
      <c r="H79" s="93">
        <v>26</v>
      </c>
      <c r="I79" s="93">
        <v>24</v>
      </c>
      <c r="J79" s="93">
        <f>48-6</f>
        <v>42</v>
      </c>
      <c r="K79" s="93">
        <v>76</v>
      </c>
      <c r="L79" s="93">
        <v>70</v>
      </c>
      <c r="M79" s="93">
        <v>76</v>
      </c>
      <c r="N79" s="93">
        <v>82</v>
      </c>
      <c r="O79" s="93">
        <v>69</v>
      </c>
      <c r="P79" s="93">
        <v>68</v>
      </c>
      <c r="Q79" s="93">
        <v>76</v>
      </c>
      <c r="R79" s="93">
        <v>78</v>
      </c>
      <c r="S79" s="93">
        <v>68</v>
      </c>
      <c r="T79" s="93">
        <v>70</v>
      </c>
      <c r="U79" s="93">
        <v>72</v>
      </c>
      <c r="V79" s="93">
        <v>70</v>
      </c>
      <c r="W79" s="93">
        <v>66</v>
      </c>
      <c r="X79" s="93">
        <v>68</v>
      </c>
      <c r="Y79" s="93">
        <v>138</v>
      </c>
      <c r="Z79" s="93">
        <v>178</v>
      </c>
      <c r="AA79" s="93">
        <v>206</v>
      </c>
      <c r="AB79" s="93">
        <v>210</v>
      </c>
      <c r="AC79" s="93">
        <v>178</v>
      </c>
      <c r="AD79" s="93">
        <v>100</v>
      </c>
      <c r="AE79" s="93">
        <v>94</v>
      </c>
      <c r="AF79" s="93">
        <v>108</v>
      </c>
      <c r="AG79" s="93">
        <v>88</v>
      </c>
      <c r="AH79" s="93">
        <v>70</v>
      </c>
      <c r="AI79" s="93">
        <v>66</v>
      </c>
      <c r="AJ79" s="93">
        <v>62</v>
      </c>
      <c r="AK79" s="93">
        <v>22</v>
      </c>
      <c r="AL79" s="93">
        <v>11</v>
      </c>
      <c r="AM79" s="93">
        <v>6</v>
      </c>
      <c r="AN79" s="93">
        <v>16</v>
      </c>
      <c r="AO79" s="93">
        <v>16</v>
      </c>
      <c r="AP79" s="93">
        <v>48</v>
      </c>
      <c r="AQ79" s="93">
        <v>3278</v>
      </c>
      <c r="AR79" s="93">
        <v>160</v>
      </c>
      <c r="AS79" s="93">
        <v>156</v>
      </c>
      <c r="AT79" s="93">
        <v>360</v>
      </c>
      <c r="AU79" s="93">
        <v>52</v>
      </c>
    </row>
    <row r="80" spans="2:47" s="20" customFormat="1" ht="13.2" hidden="1" customHeight="1" outlineLevel="2" x14ac:dyDescent="0.2">
      <c r="B80" s="32">
        <v>302</v>
      </c>
      <c r="C80" s="34" t="s">
        <v>132</v>
      </c>
      <c r="D80" s="93">
        <f t="shared" si="59"/>
        <v>4409</v>
      </c>
      <c r="E80" s="93">
        <v>16</v>
      </c>
      <c r="F80" s="93">
        <v>20</v>
      </c>
      <c r="G80" s="93">
        <v>30</v>
      </c>
      <c r="H80" s="93">
        <v>37</v>
      </c>
      <c r="I80" s="93">
        <v>35</v>
      </c>
      <c r="J80" s="93">
        <f>54-6</f>
        <v>48</v>
      </c>
      <c r="K80" s="93">
        <v>82</v>
      </c>
      <c r="L80" s="93">
        <v>74</v>
      </c>
      <c r="M80" s="93">
        <v>82</v>
      </c>
      <c r="N80" s="93">
        <v>86</v>
      </c>
      <c r="O80" s="93">
        <v>74</v>
      </c>
      <c r="P80" s="93">
        <v>74</v>
      </c>
      <c r="Q80" s="93">
        <v>82</v>
      </c>
      <c r="R80" s="93">
        <v>84</v>
      </c>
      <c r="S80" s="93">
        <v>72</v>
      </c>
      <c r="T80" s="93">
        <v>74</v>
      </c>
      <c r="U80" s="93">
        <v>76</v>
      </c>
      <c r="V80" s="93">
        <v>74</v>
      </c>
      <c r="W80" s="93">
        <v>70</v>
      </c>
      <c r="X80" s="93">
        <v>68</v>
      </c>
      <c r="Y80" s="93">
        <v>300</v>
      </c>
      <c r="Z80" s="93">
        <f>360-12</f>
        <v>348</v>
      </c>
      <c r="AA80" s="93">
        <v>390</v>
      </c>
      <c r="AB80" s="93">
        <v>394</v>
      </c>
      <c r="AC80" s="93">
        <v>328</v>
      </c>
      <c r="AD80" s="93">
        <v>250</v>
      </c>
      <c r="AE80" s="93">
        <v>232</v>
      </c>
      <c r="AF80" s="93">
        <v>206</v>
      </c>
      <c r="AG80" s="93">
        <v>183</v>
      </c>
      <c r="AH80" s="93">
        <v>170</v>
      </c>
      <c r="AI80" s="93">
        <v>154</v>
      </c>
      <c r="AJ80" s="93">
        <v>120</v>
      </c>
      <c r="AK80" s="93">
        <v>46</v>
      </c>
      <c r="AL80" s="93">
        <v>30</v>
      </c>
      <c r="AM80" s="93">
        <v>6</v>
      </c>
      <c r="AN80" s="93">
        <v>14</v>
      </c>
      <c r="AO80" s="93">
        <v>14</v>
      </c>
      <c r="AP80" s="93">
        <v>44</v>
      </c>
      <c r="AQ80" s="93">
        <v>3810</v>
      </c>
      <c r="AR80" s="93">
        <v>200</v>
      </c>
      <c r="AS80" s="93">
        <v>198</v>
      </c>
      <c r="AT80" s="93">
        <v>892</v>
      </c>
      <c r="AU80" s="93">
        <v>84</v>
      </c>
    </row>
    <row r="81" spans="2:47" s="20" customFormat="1" ht="13.2" hidden="1" customHeight="1" outlineLevel="2" x14ac:dyDescent="0.2">
      <c r="B81" s="32">
        <v>303</v>
      </c>
      <c r="C81" s="34" t="s">
        <v>133</v>
      </c>
      <c r="D81" s="93">
        <f t="shared" si="59"/>
        <v>3136</v>
      </c>
      <c r="E81" s="93">
        <v>10</v>
      </c>
      <c r="F81" s="93">
        <v>16</v>
      </c>
      <c r="G81" s="93">
        <v>24</v>
      </c>
      <c r="H81" s="93">
        <v>30</v>
      </c>
      <c r="I81" s="93">
        <v>28</v>
      </c>
      <c r="J81" s="93">
        <f>44-6</f>
        <v>38</v>
      </c>
      <c r="K81" s="93">
        <v>76</v>
      </c>
      <c r="L81" s="93">
        <v>72</v>
      </c>
      <c r="M81" s="93">
        <v>78</v>
      </c>
      <c r="N81" s="93">
        <v>84</v>
      </c>
      <c r="O81" s="93">
        <v>72</v>
      </c>
      <c r="P81" s="93">
        <v>70</v>
      </c>
      <c r="Q81" s="93">
        <v>76</v>
      </c>
      <c r="R81" s="93">
        <v>80</v>
      </c>
      <c r="S81" s="93">
        <v>70</v>
      </c>
      <c r="T81" s="93">
        <v>72</v>
      </c>
      <c r="U81" s="93">
        <v>74</v>
      </c>
      <c r="V81" s="93">
        <v>72</v>
      </c>
      <c r="W81" s="93">
        <v>68</v>
      </c>
      <c r="X81" s="93">
        <v>70</v>
      </c>
      <c r="Y81" s="93">
        <v>158</v>
      </c>
      <c r="Z81" s="93">
        <v>202</v>
      </c>
      <c r="AA81" s="93">
        <v>240</v>
      </c>
      <c r="AB81" s="93">
        <v>244</v>
      </c>
      <c r="AC81" s="93">
        <v>202</v>
      </c>
      <c r="AD81" s="93">
        <v>110</v>
      </c>
      <c r="AE81" s="93">
        <v>94</v>
      </c>
      <c r="AF81" s="93">
        <v>150</v>
      </c>
      <c r="AG81" s="93">
        <v>132</v>
      </c>
      <c r="AH81" s="93">
        <v>126</v>
      </c>
      <c r="AI81" s="93">
        <v>118</v>
      </c>
      <c r="AJ81" s="93">
        <v>112</v>
      </c>
      <c r="AK81" s="93">
        <v>42</v>
      </c>
      <c r="AL81" s="93">
        <v>26</v>
      </c>
      <c r="AM81" s="93">
        <v>6</v>
      </c>
      <c r="AN81" s="93">
        <v>14</v>
      </c>
      <c r="AO81" s="93">
        <v>14</v>
      </c>
      <c r="AP81" s="93">
        <v>42</v>
      </c>
      <c r="AQ81" s="93">
        <v>3368</v>
      </c>
      <c r="AR81" s="93">
        <v>164</v>
      </c>
      <c r="AS81" s="93">
        <v>160</v>
      </c>
      <c r="AT81" s="93">
        <v>422</v>
      </c>
      <c r="AU81" s="93">
        <v>108</v>
      </c>
    </row>
    <row r="82" spans="2:47" s="20" customFormat="1" ht="13.2" hidden="1" customHeight="1" outlineLevel="2" x14ac:dyDescent="0.2">
      <c r="B82" s="32">
        <v>304</v>
      </c>
      <c r="C82" s="34" t="s">
        <v>134</v>
      </c>
      <c r="D82" s="93">
        <f t="shared" si="59"/>
        <v>1575</v>
      </c>
      <c r="E82" s="93">
        <v>8</v>
      </c>
      <c r="F82" s="93">
        <v>14</v>
      </c>
      <c r="G82" s="93">
        <v>18</v>
      </c>
      <c r="H82" s="93">
        <v>24</v>
      </c>
      <c r="I82" s="93">
        <v>22</v>
      </c>
      <c r="J82" s="93">
        <v>28</v>
      </c>
      <c r="K82" s="93">
        <v>40</v>
      </c>
      <c r="L82" s="93">
        <v>36</v>
      </c>
      <c r="M82" s="93">
        <v>42</v>
      </c>
      <c r="N82" s="93">
        <v>50</v>
      </c>
      <c r="O82" s="93">
        <v>36</v>
      </c>
      <c r="P82" s="93">
        <v>34</v>
      </c>
      <c r="Q82" s="93">
        <v>40</v>
      </c>
      <c r="R82" s="93">
        <v>48</v>
      </c>
      <c r="S82" s="93">
        <v>32</v>
      </c>
      <c r="T82" s="93">
        <v>34</v>
      </c>
      <c r="U82" s="93">
        <v>36</v>
      </c>
      <c r="V82" s="93">
        <v>34</v>
      </c>
      <c r="W82" s="93">
        <v>28</v>
      </c>
      <c r="X82" s="93">
        <v>32</v>
      </c>
      <c r="Y82" s="93">
        <v>54</v>
      </c>
      <c r="Z82" s="93">
        <v>98</v>
      </c>
      <c r="AA82" s="93">
        <v>142</v>
      </c>
      <c r="AB82" s="93">
        <v>146</v>
      </c>
      <c r="AC82" s="93">
        <v>98</v>
      </c>
      <c r="AD82" s="93">
        <v>61</v>
      </c>
      <c r="AE82" s="93">
        <v>42</v>
      </c>
      <c r="AF82" s="93">
        <v>74</v>
      </c>
      <c r="AG82" s="93">
        <v>62</v>
      </c>
      <c r="AH82" s="93">
        <v>52</v>
      </c>
      <c r="AI82" s="93">
        <v>46</v>
      </c>
      <c r="AJ82" s="93">
        <v>38</v>
      </c>
      <c r="AK82" s="93">
        <v>18</v>
      </c>
      <c r="AL82" s="93">
        <v>8</v>
      </c>
      <c r="AM82" s="93">
        <v>6</v>
      </c>
      <c r="AN82" s="93">
        <v>6</v>
      </c>
      <c r="AO82" s="93">
        <v>6</v>
      </c>
      <c r="AP82" s="93">
        <v>20</v>
      </c>
      <c r="AQ82" s="93">
        <v>3132</v>
      </c>
      <c r="AR82" s="93">
        <v>148</v>
      </c>
      <c r="AS82" s="93">
        <v>146</v>
      </c>
      <c r="AT82" s="93">
        <v>218</v>
      </c>
      <c r="AU82" s="93">
        <v>32</v>
      </c>
    </row>
    <row r="83" spans="2:47" s="20" customFormat="1" ht="13.2" hidden="1" customHeight="1" outlineLevel="2" x14ac:dyDescent="0.2">
      <c r="B83" s="32">
        <v>305</v>
      </c>
      <c r="C83" s="34" t="s">
        <v>135</v>
      </c>
      <c r="D83" s="93">
        <f t="shared" si="59"/>
        <v>5888</v>
      </c>
      <c r="E83" s="93">
        <v>32</v>
      </c>
      <c r="F83" s="93">
        <v>42</v>
      </c>
      <c r="G83" s="93">
        <v>46</v>
      </c>
      <c r="H83" s="93">
        <v>54</v>
      </c>
      <c r="I83" s="93">
        <v>52</v>
      </c>
      <c r="J83" s="93">
        <v>58</v>
      </c>
      <c r="K83" s="93">
        <v>106</v>
      </c>
      <c r="L83" s="93">
        <v>104</v>
      </c>
      <c r="M83" s="93">
        <v>108</v>
      </c>
      <c r="N83" s="93">
        <v>114</v>
      </c>
      <c r="O83" s="93">
        <v>104</v>
      </c>
      <c r="P83" s="93">
        <v>100</v>
      </c>
      <c r="Q83" s="93">
        <v>106</v>
      </c>
      <c r="R83" s="93">
        <v>110</v>
      </c>
      <c r="S83" s="93">
        <v>102</v>
      </c>
      <c r="T83" s="93">
        <v>104</v>
      </c>
      <c r="U83" s="93">
        <v>106</v>
      </c>
      <c r="V83" s="93">
        <v>104</v>
      </c>
      <c r="W83" s="93">
        <v>98</v>
      </c>
      <c r="X83" s="93">
        <v>102</v>
      </c>
      <c r="Y83" s="93">
        <v>290</v>
      </c>
      <c r="Z83" s="93">
        <f>464-12</f>
        <v>452</v>
      </c>
      <c r="AA83" s="93">
        <v>502</v>
      </c>
      <c r="AB83" s="93">
        <v>506</v>
      </c>
      <c r="AC83" s="93">
        <v>422</v>
      </c>
      <c r="AD83" s="93">
        <v>276</v>
      </c>
      <c r="AE83" s="93">
        <v>244</v>
      </c>
      <c r="AF83" s="93">
        <v>324</v>
      </c>
      <c r="AG83" s="93">
        <v>308</v>
      </c>
      <c r="AH83" s="93">
        <v>302</v>
      </c>
      <c r="AI83" s="93">
        <v>280</v>
      </c>
      <c r="AJ83" s="93">
        <v>132</v>
      </c>
      <c r="AK83" s="93">
        <v>58</v>
      </c>
      <c r="AL83" s="93">
        <v>40</v>
      </c>
      <c r="AM83" s="93">
        <v>6</v>
      </c>
      <c r="AN83" s="93">
        <v>12</v>
      </c>
      <c r="AO83" s="93">
        <v>12</v>
      </c>
      <c r="AP83" s="93">
        <v>58</v>
      </c>
      <c r="AQ83" s="93">
        <v>4138</v>
      </c>
      <c r="AR83" s="93">
        <v>268</v>
      </c>
      <c r="AS83" s="93">
        <v>264</v>
      </c>
      <c r="AT83" s="93">
        <v>1210</v>
      </c>
      <c r="AU83" s="93">
        <v>128</v>
      </c>
    </row>
    <row r="84" spans="2:47" s="20" customFormat="1" ht="13.2" hidden="1" customHeight="1" outlineLevel="2" x14ac:dyDescent="0.2">
      <c r="B84" s="32">
        <v>306</v>
      </c>
      <c r="C84" s="34" t="s">
        <v>136</v>
      </c>
      <c r="D84" s="93">
        <f t="shared" si="59"/>
        <v>1482</v>
      </c>
      <c r="E84" s="93">
        <v>8</v>
      </c>
      <c r="F84" s="93">
        <v>16</v>
      </c>
      <c r="G84" s="93">
        <v>20</v>
      </c>
      <c r="H84" s="93">
        <v>24</v>
      </c>
      <c r="I84" s="93">
        <v>22</v>
      </c>
      <c r="J84" s="93">
        <v>26</v>
      </c>
      <c r="K84" s="93">
        <v>42</v>
      </c>
      <c r="L84" s="93">
        <v>32</v>
      </c>
      <c r="M84" s="93">
        <v>44</v>
      </c>
      <c r="N84" s="93">
        <v>46</v>
      </c>
      <c r="O84" s="93">
        <v>34</v>
      </c>
      <c r="P84" s="93">
        <v>34</v>
      </c>
      <c r="Q84" s="93">
        <v>42</v>
      </c>
      <c r="R84" s="93">
        <v>46</v>
      </c>
      <c r="S84" s="93">
        <v>30</v>
      </c>
      <c r="T84" s="93">
        <v>32</v>
      </c>
      <c r="U84" s="93">
        <v>34</v>
      </c>
      <c r="V84" s="93">
        <v>32</v>
      </c>
      <c r="W84" s="93">
        <v>26</v>
      </c>
      <c r="X84" s="93">
        <v>26</v>
      </c>
      <c r="Y84" s="93">
        <v>52</v>
      </c>
      <c r="Z84" s="93">
        <v>86</v>
      </c>
      <c r="AA84" s="93">
        <v>132</v>
      </c>
      <c r="AB84" s="93">
        <v>136</v>
      </c>
      <c r="AC84" s="93">
        <v>86</v>
      </c>
      <c r="AD84" s="93">
        <v>58</v>
      </c>
      <c r="AE84" s="93">
        <v>44</v>
      </c>
      <c r="AF84" s="93">
        <v>66</v>
      </c>
      <c r="AG84" s="93">
        <v>62</v>
      </c>
      <c r="AH84" s="93">
        <v>54</v>
      </c>
      <c r="AI84" s="93">
        <v>40</v>
      </c>
      <c r="AJ84" s="93">
        <v>30</v>
      </c>
      <c r="AK84" s="93">
        <v>14</v>
      </c>
      <c r="AL84" s="93">
        <v>6</v>
      </c>
      <c r="AM84" s="93">
        <v>6</v>
      </c>
      <c r="AN84" s="93">
        <v>6</v>
      </c>
      <c r="AO84" s="93">
        <v>6</v>
      </c>
      <c r="AP84" s="93">
        <v>18</v>
      </c>
      <c r="AQ84" s="93">
        <v>3098</v>
      </c>
      <c r="AR84" s="93">
        <v>154</v>
      </c>
      <c r="AS84" s="93">
        <v>152</v>
      </c>
      <c r="AT84" s="93">
        <v>168</v>
      </c>
      <c r="AU84" s="93">
        <v>28</v>
      </c>
    </row>
    <row r="85" spans="2:47" s="20" customFormat="1" ht="13.2" hidden="1" customHeight="1" outlineLevel="2" x14ac:dyDescent="0.2">
      <c r="B85" s="32">
        <v>307</v>
      </c>
      <c r="C85" s="34" t="s">
        <v>137</v>
      </c>
      <c r="D85" s="93">
        <f t="shared" si="59"/>
        <v>2220</v>
      </c>
      <c r="E85" s="93">
        <v>10</v>
      </c>
      <c r="F85" s="93">
        <v>18</v>
      </c>
      <c r="G85" s="93">
        <v>22</v>
      </c>
      <c r="H85" s="93">
        <v>28</v>
      </c>
      <c r="I85" s="93">
        <v>26</v>
      </c>
      <c r="J85" s="93">
        <v>34</v>
      </c>
      <c r="K85" s="93">
        <v>50</v>
      </c>
      <c r="L85" s="93">
        <v>46</v>
      </c>
      <c r="M85" s="93">
        <v>52</v>
      </c>
      <c r="N85" s="93">
        <v>56</v>
      </c>
      <c r="O85" s="93">
        <v>48</v>
      </c>
      <c r="P85" s="93">
        <v>44</v>
      </c>
      <c r="Q85" s="93">
        <v>50</v>
      </c>
      <c r="R85" s="93">
        <v>52</v>
      </c>
      <c r="S85" s="93">
        <v>44</v>
      </c>
      <c r="T85" s="93">
        <v>46</v>
      </c>
      <c r="U85" s="93">
        <v>48</v>
      </c>
      <c r="V85" s="93">
        <v>46</v>
      </c>
      <c r="W85" s="93">
        <v>40</v>
      </c>
      <c r="X85" s="93">
        <v>42</v>
      </c>
      <c r="Y85" s="93">
        <v>94</v>
      </c>
      <c r="Z85" s="93">
        <f>146-12</f>
        <v>134</v>
      </c>
      <c r="AA85" s="93">
        <v>178</v>
      </c>
      <c r="AB85" s="93">
        <v>182</v>
      </c>
      <c r="AC85" s="93">
        <f>146-12</f>
        <v>134</v>
      </c>
      <c r="AD85" s="93">
        <v>108</v>
      </c>
      <c r="AE85" s="93">
        <v>90</v>
      </c>
      <c r="AF85" s="93">
        <v>108</v>
      </c>
      <c r="AG85" s="93">
        <v>104</v>
      </c>
      <c r="AH85" s="93">
        <v>92</v>
      </c>
      <c r="AI85" s="93">
        <v>84</v>
      </c>
      <c r="AJ85" s="93">
        <v>76</v>
      </c>
      <c r="AK85" s="93">
        <v>24</v>
      </c>
      <c r="AL85" s="93">
        <v>10</v>
      </c>
      <c r="AM85" s="93">
        <v>6</v>
      </c>
      <c r="AN85" s="93">
        <v>6</v>
      </c>
      <c r="AO85" s="93">
        <v>6</v>
      </c>
      <c r="AP85" s="93">
        <v>28</v>
      </c>
      <c r="AQ85" s="93">
        <v>3284</v>
      </c>
      <c r="AR85" s="93">
        <v>168</v>
      </c>
      <c r="AS85" s="93">
        <v>166</v>
      </c>
      <c r="AT85" s="93">
        <v>310</v>
      </c>
      <c r="AU85" s="93">
        <v>66</v>
      </c>
    </row>
    <row r="86" spans="2:47" s="20" customFormat="1" ht="13.2" hidden="1" customHeight="1" outlineLevel="2" x14ac:dyDescent="0.2">
      <c r="B86" s="32">
        <v>308</v>
      </c>
      <c r="C86" s="34" t="s">
        <v>138</v>
      </c>
      <c r="D86" s="93">
        <f t="shared" si="59"/>
        <v>5214</v>
      </c>
      <c r="E86" s="93">
        <v>54</v>
      </c>
      <c r="F86" s="93">
        <v>60</v>
      </c>
      <c r="G86" s="93">
        <v>66</v>
      </c>
      <c r="H86" s="93">
        <v>74</v>
      </c>
      <c r="I86" s="93">
        <v>70</v>
      </c>
      <c r="J86" s="93">
        <v>82</v>
      </c>
      <c r="K86" s="93">
        <v>102</v>
      </c>
      <c r="L86" s="93">
        <v>106</v>
      </c>
      <c r="M86" s="93">
        <v>114</v>
      </c>
      <c r="N86" s="93">
        <v>120</v>
      </c>
      <c r="O86" s="93">
        <v>102</v>
      </c>
      <c r="P86" s="93">
        <v>84</v>
      </c>
      <c r="Q86" s="93">
        <v>104</v>
      </c>
      <c r="R86" s="93">
        <v>106</v>
      </c>
      <c r="S86" s="93">
        <v>96</v>
      </c>
      <c r="T86" s="93">
        <v>98</v>
      </c>
      <c r="U86" s="93">
        <v>104</v>
      </c>
      <c r="V86" s="93">
        <v>98</v>
      </c>
      <c r="W86" s="93">
        <v>80</v>
      </c>
      <c r="X86" s="93">
        <v>78</v>
      </c>
      <c r="Y86" s="93">
        <v>250</v>
      </c>
      <c r="Z86" s="93">
        <f>388-12</f>
        <v>376</v>
      </c>
      <c r="AA86" s="93">
        <v>410</v>
      </c>
      <c r="AB86" s="93">
        <v>414</v>
      </c>
      <c r="AC86" s="93">
        <f>388-12</f>
        <v>376</v>
      </c>
      <c r="AD86" s="93">
        <v>250</v>
      </c>
      <c r="AE86" s="93">
        <v>222</v>
      </c>
      <c r="AF86" s="93">
        <v>262</v>
      </c>
      <c r="AG86" s="93">
        <v>252</v>
      </c>
      <c r="AH86" s="93">
        <v>234</v>
      </c>
      <c r="AI86" s="93">
        <v>158</v>
      </c>
      <c r="AJ86" s="93">
        <v>122</v>
      </c>
      <c r="AK86" s="93">
        <v>54</v>
      </c>
      <c r="AL86" s="93">
        <v>36</v>
      </c>
      <c r="AM86" s="93">
        <v>6</v>
      </c>
      <c r="AN86" s="93">
        <v>26</v>
      </c>
      <c r="AO86" s="93">
        <v>26</v>
      </c>
      <c r="AP86" s="93">
        <v>54</v>
      </c>
      <c r="AQ86" s="93">
        <v>3872</v>
      </c>
      <c r="AR86" s="93">
        <v>228</v>
      </c>
      <c r="AS86" s="93">
        <v>222</v>
      </c>
      <c r="AT86" s="93">
        <v>900</v>
      </c>
      <c r="AU86" s="93">
        <v>124</v>
      </c>
    </row>
    <row r="87" spans="2:47" s="20" customFormat="1" ht="13.2" hidden="1" customHeight="1" outlineLevel="2" x14ac:dyDescent="0.2">
      <c r="B87" s="32">
        <v>309</v>
      </c>
      <c r="C87" s="34" t="s">
        <v>139</v>
      </c>
      <c r="D87" s="93">
        <f t="shared" si="59"/>
        <v>5198</v>
      </c>
      <c r="E87" s="93">
        <v>26</v>
      </c>
      <c r="F87" s="93">
        <v>34</v>
      </c>
      <c r="G87" s="93">
        <v>38</v>
      </c>
      <c r="H87" s="93">
        <v>44</v>
      </c>
      <c r="I87" s="93">
        <v>42</v>
      </c>
      <c r="J87" s="93">
        <v>50</v>
      </c>
      <c r="K87" s="93">
        <v>108</v>
      </c>
      <c r="L87" s="93">
        <v>104</v>
      </c>
      <c r="M87" s="93">
        <v>110</v>
      </c>
      <c r="N87" s="93">
        <v>116</v>
      </c>
      <c r="O87" s="93">
        <v>102</v>
      </c>
      <c r="P87" s="93">
        <v>96</v>
      </c>
      <c r="Q87" s="93">
        <v>108</v>
      </c>
      <c r="R87" s="93">
        <v>110</v>
      </c>
      <c r="S87" s="93">
        <v>104</v>
      </c>
      <c r="T87" s="93">
        <v>102</v>
      </c>
      <c r="U87" s="93">
        <v>106</v>
      </c>
      <c r="V87" s="93">
        <v>102</v>
      </c>
      <c r="W87" s="93">
        <v>94</v>
      </c>
      <c r="X87" s="93">
        <v>92</v>
      </c>
      <c r="Y87" s="93">
        <v>210</v>
      </c>
      <c r="Z87" s="93">
        <f>342-12</f>
        <v>330</v>
      </c>
      <c r="AA87" s="93">
        <v>368</v>
      </c>
      <c r="AB87" s="93">
        <v>372</v>
      </c>
      <c r="AC87" s="93">
        <f>342-12</f>
        <v>330</v>
      </c>
      <c r="AD87" s="93">
        <v>212</v>
      </c>
      <c r="AE87" s="93">
        <v>198</v>
      </c>
      <c r="AF87" s="93">
        <v>324</v>
      </c>
      <c r="AG87" s="93">
        <v>314</v>
      </c>
      <c r="AH87" s="93">
        <v>306</v>
      </c>
      <c r="AI87" s="93">
        <v>230</v>
      </c>
      <c r="AJ87" s="93">
        <v>160</v>
      </c>
      <c r="AK87" s="93">
        <v>88</v>
      </c>
      <c r="AL87" s="93">
        <v>68</v>
      </c>
      <c r="AM87" s="93">
        <v>6</v>
      </c>
      <c r="AN87" s="93">
        <v>40</v>
      </c>
      <c r="AO87" s="93">
        <v>40</v>
      </c>
      <c r="AP87" s="93">
        <v>88</v>
      </c>
      <c r="AQ87" s="93">
        <v>4140</v>
      </c>
      <c r="AR87" s="93">
        <v>268</v>
      </c>
      <c r="AS87" s="93">
        <v>264</v>
      </c>
      <c r="AT87" s="93">
        <v>1158</v>
      </c>
      <c r="AU87" s="93">
        <v>150</v>
      </c>
    </row>
    <row r="88" spans="2:47" s="20" customFormat="1" ht="13.2" hidden="1" customHeight="1" outlineLevel="2" x14ac:dyDescent="0.2">
      <c r="B88" s="32">
        <v>310</v>
      </c>
      <c r="C88" s="34" t="s">
        <v>140</v>
      </c>
      <c r="D88" s="93">
        <f t="shared" si="59"/>
        <v>3012</v>
      </c>
      <c r="E88" s="93">
        <v>8</v>
      </c>
      <c r="F88" s="93">
        <v>16</v>
      </c>
      <c r="G88" s="93">
        <v>20</v>
      </c>
      <c r="H88" s="93">
        <v>26</v>
      </c>
      <c r="I88" s="93">
        <v>24</v>
      </c>
      <c r="J88" s="93">
        <v>38</v>
      </c>
      <c r="K88" s="93">
        <v>52</v>
      </c>
      <c r="L88" s="93">
        <v>48</v>
      </c>
      <c r="M88" s="93">
        <v>52</v>
      </c>
      <c r="N88" s="93">
        <v>56</v>
      </c>
      <c r="O88" s="93">
        <v>48</v>
      </c>
      <c r="P88" s="93">
        <v>46</v>
      </c>
      <c r="Q88" s="93">
        <v>52</v>
      </c>
      <c r="R88" s="93">
        <v>54</v>
      </c>
      <c r="S88" s="93">
        <v>46</v>
      </c>
      <c r="T88" s="93">
        <v>48</v>
      </c>
      <c r="U88" s="93">
        <v>50</v>
      </c>
      <c r="V88" s="93">
        <v>48</v>
      </c>
      <c r="W88" s="93">
        <v>42</v>
      </c>
      <c r="X88" s="93">
        <v>40</v>
      </c>
      <c r="Y88" s="93">
        <v>178</v>
      </c>
      <c r="Z88" s="93">
        <f>244-12</f>
        <v>232</v>
      </c>
      <c r="AA88" s="93">
        <v>272</v>
      </c>
      <c r="AB88" s="93">
        <v>274</v>
      </c>
      <c r="AC88" s="93">
        <f>244-12</f>
        <v>232</v>
      </c>
      <c r="AD88" s="93">
        <v>176</v>
      </c>
      <c r="AE88" s="93">
        <v>154</v>
      </c>
      <c r="AF88" s="93">
        <v>168</v>
      </c>
      <c r="AG88" s="93">
        <v>152</v>
      </c>
      <c r="AH88" s="93">
        <v>142</v>
      </c>
      <c r="AI88" s="93">
        <v>116</v>
      </c>
      <c r="AJ88" s="93">
        <v>78</v>
      </c>
      <c r="AK88" s="93">
        <v>18</v>
      </c>
      <c r="AL88" s="93">
        <v>6</v>
      </c>
      <c r="AM88" s="93">
        <v>4</v>
      </c>
      <c r="AN88" s="93">
        <v>6</v>
      </c>
      <c r="AO88" s="93">
        <v>6</v>
      </c>
      <c r="AP88" s="93">
        <v>22</v>
      </c>
      <c r="AQ88" s="93">
        <v>3578</v>
      </c>
      <c r="AR88" s="93">
        <v>164</v>
      </c>
      <c r="AS88" s="93">
        <v>162</v>
      </c>
      <c r="AT88" s="93">
        <v>570</v>
      </c>
      <c r="AU88" s="93">
        <v>88</v>
      </c>
    </row>
    <row r="89" spans="2:47" s="20" customFormat="1" ht="13.2" hidden="1" customHeight="1" outlineLevel="2" x14ac:dyDescent="0.2">
      <c r="B89" s="32">
        <v>311</v>
      </c>
      <c r="C89" s="34" t="s">
        <v>141</v>
      </c>
      <c r="D89" s="93">
        <f t="shared" si="59"/>
        <v>8694</v>
      </c>
      <c r="E89" s="93">
        <v>68</v>
      </c>
      <c r="F89" s="93">
        <v>74</v>
      </c>
      <c r="G89" s="93">
        <v>84</v>
      </c>
      <c r="H89" s="93">
        <v>90</v>
      </c>
      <c r="I89" s="93">
        <v>86</v>
      </c>
      <c r="J89" s="93">
        <v>110</v>
      </c>
      <c r="K89" s="93">
        <v>148</v>
      </c>
      <c r="L89" s="93">
        <v>144</v>
      </c>
      <c r="M89" s="93">
        <v>150</v>
      </c>
      <c r="N89" s="93">
        <v>156</v>
      </c>
      <c r="O89" s="93">
        <v>144</v>
      </c>
      <c r="P89" s="93">
        <v>134</v>
      </c>
      <c r="Q89" s="93">
        <v>148</v>
      </c>
      <c r="R89" s="93">
        <v>150</v>
      </c>
      <c r="S89" s="93">
        <v>148</v>
      </c>
      <c r="T89" s="93">
        <v>144</v>
      </c>
      <c r="U89" s="93">
        <v>146</v>
      </c>
      <c r="V89" s="93">
        <v>144</v>
      </c>
      <c r="W89" s="93">
        <v>140</v>
      </c>
      <c r="X89" s="93">
        <v>130</v>
      </c>
      <c r="Y89" s="93">
        <v>576</v>
      </c>
      <c r="Z89" s="93">
        <f>710-12</f>
        <v>698</v>
      </c>
      <c r="AA89" s="93">
        <v>734</v>
      </c>
      <c r="AB89" s="93">
        <v>736</v>
      </c>
      <c r="AC89" s="93">
        <v>598</v>
      </c>
      <c r="AD89" s="93">
        <v>534</v>
      </c>
      <c r="AE89" s="93">
        <v>518</v>
      </c>
      <c r="AF89" s="93">
        <v>482</v>
      </c>
      <c r="AG89" s="93">
        <v>380</v>
      </c>
      <c r="AH89" s="93">
        <v>368</v>
      </c>
      <c r="AI89" s="93">
        <v>208</v>
      </c>
      <c r="AJ89" s="93">
        <v>164</v>
      </c>
      <c r="AK89" s="93">
        <v>92</v>
      </c>
      <c r="AL89" s="93">
        <v>68</v>
      </c>
      <c r="AM89" s="93">
        <v>6</v>
      </c>
      <c r="AN89" s="93">
        <v>22</v>
      </c>
      <c r="AO89" s="93">
        <v>22</v>
      </c>
      <c r="AP89" s="93">
        <v>92</v>
      </c>
      <c r="AQ89" s="93">
        <v>4572</v>
      </c>
      <c r="AR89" s="93">
        <v>348</v>
      </c>
      <c r="AS89" s="93">
        <v>344</v>
      </c>
      <c r="AT89" s="93">
        <v>552</v>
      </c>
      <c r="AU89" s="93">
        <v>150</v>
      </c>
    </row>
    <row r="90" spans="2:47" s="20" customFormat="1" ht="13.2" hidden="1" customHeight="1" outlineLevel="2" x14ac:dyDescent="0.2">
      <c r="B90" s="32">
        <v>203</v>
      </c>
      <c r="C90" s="33" t="s">
        <v>142</v>
      </c>
      <c r="D90" s="93">
        <f t="shared" si="59"/>
        <v>62789</v>
      </c>
      <c r="E90" s="93">
        <v>839</v>
      </c>
      <c r="F90" s="93">
        <v>846</v>
      </c>
      <c r="G90" s="93">
        <v>853</v>
      </c>
      <c r="H90" s="93">
        <v>863</v>
      </c>
      <c r="I90" s="93">
        <v>858</v>
      </c>
      <c r="J90" s="93">
        <v>896</v>
      </c>
      <c r="K90" s="93">
        <v>890</v>
      </c>
      <c r="L90" s="93">
        <v>884</v>
      </c>
      <c r="M90" s="93">
        <v>898</v>
      </c>
      <c r="N90" s="93">
        <v>908</v>
      </c>
      <c r="O90" s="93">
        <v>886</v>
      </c>
      <c r="P90" s="93">
        <v>890</v>
      </c>
      <c r="Q90" s="93">
        <v>898</v>
      </c>
      <c r="R90" s="93">
        <v>904</v>
      </c>
      <c r="S90" s="93">
        <v>894</v>
      </c>
      <c r="T90" s="93">
        <v>888</v>
      </c>
      <c r="U90" s="93">
        <v>893</v>
      </c>
      <c r="V90" s="93">
        <v>885</v>
      </c>
      <c r="W90" s="93">
        <v>880</v>
      </c>
      <c r="X90" s="93">
        <v>876</v>
      </c>
      <c r="Y90" s="93">
        <v>5270</v>
      </c>
      <c r="Z90" s="93">
        <v>5068</v>
      </c>
      <c r="AA90" s="93">
        <v>5628</v>
      </c>
      <c r="AB90" s="93">
        <v>5630</v>
      </c>
      <c r="AC90" s="93">
        <v>5068</v>
      </c>
      <c r="AD90" s="93">
        <v>4118</v>
      </c>
      <c r="AE90" s="93">
        <v>3086</v>
      </c>
      <c r="AF90" s="93">
        <v>2542</v>
      </c>
      <c r="AG90" s="93">
        <v>2490</v>
      </c>
      <c r="AH90" s="93">
        <v>2359</v>
      </c>
      <c r="AI90" s="93">
        <v>1820</v>
      </c>
      <c r="AJ90" s="93">
        <v>849</v>
      </c>
      <c r="AK90" s="93">
        <v>660</v>
      </c>
      <c r="AL90" s="93">
        <v>572</v>
      </c>
      <c r="AM90" s="93">
        <v>18</v>
      </c>
      <c r="AN90" s="93">
        <v>416</v>
      </c>
      <c r="AO90" s="93">
        <v>414</v>
      </c>
      <c r="AP90" s="93">
        <v>702</v>
      </c>
      <c r="AQ90" s="93">
        <v>19012</v>
      </c>
      <c r="AR90" s="93">
        <v>2010</v>
      </c>
      <c r="AS90" s="93">
        <v>1934</v>
      </c>
      <c r="AT90" s="93">
        <v>14774</v>
      </c>
      <c r="AU90" s="93">
        <v>670</v>
      </c>
    </row>
    <row r="91" spans="2:47" s="20" customFormat="1" ht="13.2" hidden="1" customHeight="1" outlineLevel="2" x14ac:dyDescent="0.2">
      <c r="B91" s="32">
        <v>312</v>
      </c>
      <c r="C91" s="34" t="s">
        <v>143</v>
      </c>
      <c r="D91" s="93">
        <f t="shared" si="59"/>
        <v>5614</v>
      </c>
      <c r="E91" s="93">
        <v>120</v>
      </c>
      <c r="F91" s="93">
        <v>124</v>
      </c>
      <c r="G91" s="93">
        <v>138</v>
      </c>
      <c r="H91" s="93">
        <v>142</v>
      </c>
      <c r="I91" s="93">
        <v>138</v>
      </c>
      <c r="J91" s="93">
        <f>164-6</f>
        <v>158</v>
      </c>
      <c r="K91" s="93">
        <v>176</v>
      </c>
      <c r="L91" s="93">
        <v>186</v>
      </c>
      <c r="M91" s="93">
        <v>190</v>
      </c>
      <c r="N91" s="93">
        <v>194</v>
      </c>
      <c r="O91" s="93">
        <v>178</v>
      </c>
      <c r="P91" s="93">
        <v>180</v>
      </c>
      <c r="Q91" s="93">
        <v>185</v>
      </c>
      <c r="R91" s="93">
        <v>210</v>
      </c>
      <c r="S91" s="93">
        <v>178</v>
      </c>
      <c r="T91" s="93">
        <v>176</v>
      </c>
      <c r="U91" s="93">
        <v>184</v>
      </c>
      <c r="V91" s="93">
        <v>176</v>
      </c>
      <c r="W91" s="93">
        <v>172</v>
      </c>
      <c r="X91" s="93">
        <v>156</v>
      </c>
      <c r="Y91" s="93">
        <v>170</v>
      </c>
      <c r="Z91" s="93">
        <f>276-12</f>
        <v>264</v>
      </c>
      <c r="AA91" s="93">
        <v>302</v>
      </c>
      <c r="AB91" s="93">
        <v>304</v>
      </c>
      <c r="AC91" s="93">
        <f>276-12</f>
        <v>264</v>
      </c>
      <c r="AD91" s="93">
        <v>158</v>
      </c>
      <c r="AE91" s="93">
        <v>124</v>
      </c>
      <c r="AF91" s="93">
        <v>163</v>
      </c>
      <c r="AG91" s="93">
        <v>154</v>
      </c>
      <c r="AH91" s="93">
        <v>128</v>
      </c>
      <c r="AI91" s="93">
        <v>110</v>
      </c>
      <c r="AJ91" s="93">
        <v>86</v>
      </c>
      <c r="AK91" s="93">
        <v>18</v>
      </c>
      <c r="AL91" s="93">
        <v>8</v>
      </c>
      <c r="AM91" s="93">
        <v>10</v>
      </c>
      <c r="AN91" s="93">
        <v>39</v>
      </c>
      <c r="AO91" s="93">
        <v>38</v>
      </c>
      <c r="AP91" s="93">
        <v>26</v>
      </c>
      <c r="AQ91" s="93">
        <v>3237</v>
      </c>
      <c r="AR91" s="93">
        <v>182</v>
      </c>
      <c r="AS91" s="93">
        <v>178</v>
      </c>
      <c r="AT91" s="93">
        <v>1596</v>
      </c>
      <c r="AU91" s="93">
        <v>86</v>
      </c>
    </row>
    <row r="92" spans="2:47" s="20" customFormat="1" ht="13.2" hidden="1" customHeight="1" outlineLevel="2" x14ac:dyDescent="0.2">
      <c r="B92" s="32">
        <v>313</v>
      </c>
      <c r="C92" s="34" t="s">
        <v>144</v>
      </c>
      <c r="D92" s="93">
        <f t="shared" si="59"/>
        <v>2140</v>
      </c>
      <c r="E92" s="93">
        <v>10</v>
      </c>
      <c r="F92" s="93">
        <v>16</v>
      </c>
      <c r="G92" s="93">
        <v>20</v>
      </c>
      <c r="H92" s="93">
        <v>24</v>
      </c>
      <c r="I92" s="93">
        <v>22</v>
      </c>
      <c r="J92" s="93">
        <v>30</v>
      </c>
      <c r="K92" s="93">
        <v>52</v>
      </c>
      <c r="L92" s="93">
        <v>52</v>
      </c>
      <c r="M92" s="93">
        <v>56</v>
      </c>
      <c r="N92" s="93">
        <v>62</v>
      </c>
      <c r="O92" s="93">
        <v>52</v>
      </c>
      <c r="P92" s="93">
        <v>46</v>
      </c>
      <c r="Q92" s="93">
        <v>52</v>
      </c>
      <c r="R92" s="93">
        <v>56</v>
      </c>
      <c r="S92" s="93">
        <v>48</v>
      </c>
      <c r="T92" s="93">
        <v>50</v>
      </c>
      <c r="U92" s="93">
        <v>52</v>
      </c>
      <c r="V92" s="93">
        <v>50</v>
      </c>
      <c r="W92" s="93">
        <v>44</v>
      </c>
      <c r="X92" s="93">
        <v>46</v>
      </c>
      <c r="Y92" s="93">
        <v>108</v>
      </c>
      <c r="Z92" s="93">
        <f>148-12</f>
        <v>136</v>
      </c>
      <c r="AA92" s="93">
        <v>174</v>
      </c>
      <c r="AB92" s="93">
        <v>176</v>
      </c>
      <c r="AC92" s="93">
        <f>148-12</f>
        <v>136</v>
      </c>
      <c r="AD92" s="93">
        <v>92</v>
      </c>
      <c r="AE92" s="93">
        <v>78</v>
      </c>
      <c r="AF92" s="93">
        <v>94</v>
      </c>
      <c r="AG92" s="93">
        <v>86</v>
      </c>
      <c r="AH92" s="93">
        <v>74</v>
      </c>
      <c r="AI92" s="93">
        <v>68</v>
      </c>
      <c r="AJ92" s="93">
        <v>60</v>
      </c>
      <c r="AK92" s="93">
        <v>10</v>
      </c>
      <c r="AL92" s="93">
        <v>8</v>
      </c>
      <c r="AM92" s="93">
        <v>6</v>
      </c>
      <c r="AN92" s="93">
        <v>6</v>
      </c>
      <c r="AO92" s="93">
        <v>6</v>
      </c>
      <c r="AP92" s="93">
        <v>12</v>
      </c>
      <c r="AQ92" s="93">
        <v>1174</v>
      </c>
      <c r="AR92" s="93">
        <v>138</v>
      </c>
      <c r="AS92" s="93">
        <v>130</v>
      </c>
      <c r="AT92" s="93">
        <v>252</v>
      </c>
      <c r="AU92" s="93">
        <v>54</v>
      </c>
    </row>
    <row r="93" spans="2:47" s="20" customFormat="1" ht="13.2" hidden="1" customHeight="1" outlineLevel="2" x14ac:dyDescent="0.2">
      <c r="B93" s="32">
        <v>314</v>
      </c>
      <c r="C93" s="34" t="s">
        <v>145</v>
      </c>
      <c r="D93" s="93">
        <f t="shared" si="59"/>
        <v>3774</v>
      </c>
      <c r="E93" s="93">
        <v>12</v>
      </c>
      <c r="F93" s="93">
        <v>18</v>
      </c>
      <c r="G93" s="93">
        <v>22</v>
      </c>
      <c r="H93" s="93">
        <v>26</v>
      </c>
      <c r="I93" s="93">
        <v>24</v>
      </c>
      <c r="J93" s="93">
        <v>52</v>
      </c>
      <c r="K93" s="93">
        <v>90</v>
      </c>
      <c r="L93" s="93">
        <v>90</v>
      </c>
      <c r="M93" s="93">
        <v>94</v>
      </c>
      <c r="N93" s="93">
        <v>100</v>
      </c>
      <c r="O93" s="93">
        <v>90</v>
      </c>
      <c r="P93" s="93">
        <v>78</v>
      </c>
      <c r="Q93" s="93">
        <v>90</v>
      </c>
      <c r="R93" s="93">
        <v>96</v>
      </c>
      <c r="S93" s="93">
        <v>82</v>
      </c>
      <c r="T93" s="93">
        <v>84</v>
      </c>
      <c r="U93" s="93">
        <v>88</v>
      </c>
      <c r="V93" s="93">
        <v>84</v>
      </c>
      <c r="W93" s="93">
        <v>80</v>
      </c>
      <c r="X93" s="93">
        <v>80</v>
      </c>
      <c r="Y93" s="93">
        <v>188</v>
      </c>
      <c r="Z93" s="93">
        <f>270-12</f>
        <v>258</v>
      </c>
      <c r="AA93" s="93">
        <v>302</v>
      </c>
      <c r="AB93" s="93">
        <v>304</v>
      </c>
      <c r="AC93" s="93">
        <f>270-12</f>
        <v>258</v>
      </c>
      <c r="AD93" s="93">
        <v>172</v>
      </c>
      <c r="AE93" s="93">
        <v>156</v>
      </c>
      <c r="AF93" s="93">
        <v>184</v>
      </c>
      <c r="AG93" s="93">
        <v>170</v>
      </c>
      <c r="AH93" s="93">
        <v>160</v>
      </c>
      <c r="AI93" s="93">
        <v>122</v>
      </c>
      <c r="AJ93" s="93">
        <v>90</v>
      </c>
      <c r="AK93" s="93">
        <v>20</v>
      </c>
      <c r="AL93" s="93">
        <v>10</v>
      </c>
      <c r="AM93" s="93">
        <v>8</v>
      </c>
      <c r="AN93" s="93">
        <v>8</v>
      </c>
      <c r="AO93" s="93">
        <v>8</v>
      </c>
      <c r="AP93" s="93">
        <v>22</v>
      </c>
      <c r="AQ93" s="93">
        <v>3718</v>
      </c>
      <c r="AR93" s="93">
        <v>220</v>
      </c>
      <c r="AS93" s="93">
        <v>216</v>
      </c>
      <c r="AT93" s="93">
        <v>718</v>
      </c>
      <c r="AU93" s="93">
        <v>98</v>
      </c>
    </row>
    <row r="94" spans="2:47" s="20" customFormat="1" ht="13.2" hidden="1" customHeight="1" outlineLevel="2" x14ac:dyDescent="0.2">
      <c r="B94" s="32">
        <v>315</v>
      </c>
      <c r="C94" s="34" t="s">
        <v>146</v>
      </c>
      <c r="D94" s="93">
        <f t="shared" si="59"/>
        <v>7199</v>
      </c>
      <c r="E94" s="93">
        <v>34</v>
      </c>
      <c r="F94" s="93">
        <v>40</v>
      </c>
      <c r="G94" s="93">
        <v>46</v>
      </c>
      <c r="H94" s="93">
        <v>50</v>
      </c>
      <c r="I94" s="93">
        <v>48</v>
      </c>
      <c r="J94" s="93">
        <v>88</v>
      </c>
      <c r="K94" s="93">
        <v>112</v>
      </c>
      <c r="L94" s="93">
        <v>111</v>
      </c>
      <c r="M94" s="93">
        <v>116</v>
      </c>
      <c r="N94" s="93">
        <v>120</v>
      </c>
      <c r="O94" s="93">
        <v>94</v>
      </c>
      <c r="P94" s="93">
        <v>108</v>
      </c>
      <c r="Q94" s="93">
        <v>112</v>
      </c>
      <c r="R94" s="93">
        <v>120</v>
      </c>
      <c r="S94" s="93">
        <v>92</v>
      </c>
      <c r="T94" s="93">
        <v>94</v>
      </c>
      <c r="U94" s="93">
        <v>112</v>
      </c>
      <c r="V94" s="93">
        <v>94</v>
      </c>
      <c r="W94" s="93">
        <v>90</v>
      </c>
      <c r="X94" s="93">
        <v>82</v>
      </c>
      <c r="Y94" s="93">
        <v>540</v>
      </c>
      <c r="Z94" s="93">
        <v>630</v>
      </c>
      <c r="AA94" s="93">
        <v>678</v>
      </c>
      <c r="AB94" s="93">
        <v>680</v>
      </c>
      <c r="AC94" s="93">
        <v>482</v>
      </c>
      <c r="AD94" s="93">
        <v>428</v>
      </c>
      <c r="AE94" s="93">
        <v>412</v>
      </c>
      <c r="AF94" s="93">
        <v>402</v>
      </c>
      <c r="AG94" s="93">
        <v>326</v>
      </c>
      <c r="AH94" s="93">
        <v>254</v>
      </c>
      <c r="AI94" s="93">
        <v>222</v>
      </c>
      <c r="AJ94" s="93">
        <v>184</v>
      </c>
      <c r="AK94" s="93">
        <v>112</v>
      </c>
      <c r="AL94" s="93">
        <v>86</v>
      </c>
      <c r="AM94" s="93">
        <v>8</v>
      </c>
      <c r="AN94" s="93">
        <v>20</v>
      </c>
      <c r="AO94" s="93">
        <v>20</v>
      </c>
      <c r="AP94" s="93">
        <v>38</v>
      </c>
      <c r="AQ94" s="93">
        <v>4710</v>
      </c>
      <c r="AR94" s="93">
        <v>394</v>
      </c>
      <c r="AS94" s="93">
        <v>382</v>
      </c>
      <c r="AT94" s="93">
        <v>2112</v>
      </c>
      <c r="AU94" s="93">
        <v>152</v>
      </c>
    </row>
    <row r="95" spans="2:47" s="22" customFormat="1" ht="13.2" hidden="1" customHeight="1" outlineLevel="1" x14ac:dyDescent="0.2">
      <c r="B95" s="87">
        <v>120117</v>
      </c>
      <c r="C95" s="88" t="s">
        <v>36</v>
      </c>
      <c r="D95" s="89">
        <f t="shared" ref="D95:AU95" si="60">D96</f>
        <v>6216</v>
      </c>
      <c r="E95" s="89">
        <f>E96</f>
        <v>79</v>
      </c>
      <c r="F95" s="89">
        <f>F96</f>
        <v>97</v>
      </c>
      <c r="G95" s="89">
        <f>G96</f>
        <v>90</v>
      </c>
      <c r="H95" s="89">
        <f>H96</f>
        <v>85</v>
      </c>
      <c r="I95" s="89">
        <f t="shared" ref="I95:J95" si="61">I96</f>
        <v>89</v>
      </c>
      <c r="J95" s="89">
        <f t="shared" si="61"/>
        <v>125</v>
      </c>
      <c r="K95" s="89">
        <f t="shared" si="60"/>
        <v>90</v>
      </c>
      <c r="L95" s="89">
        <f t="shared" si="60"/>
        <v>98</v>
      </c>
      <c r="M95" s="89">
        <f t="shared" si="60"/>
        <v>95</v>
      </c>
      <c r="N95" s="89">
        <f t="shared" si="60"/>
        <v>85</v>
      </c>
      <c r="O95" s="89">
        <f t="shared" si="60"/>
        <v>110</v>
      </c>
      <c r="P95" s="89">
        <f t="shared" si="60"/>
        <v>68</v>
      </c>
      <c r="Q95" s="89">
        <f t="shared" si="60"/>
        <v>120</v>
      </c>
      <c r="R95" s="89">
        <f t="shared" si="60"/>
        <v>123</v>
      </c>
      <c r="S95" s="89">
        <f t="shared" si="60"/>
        <v>126</v>
      </c>
      <c r="T95" s="89">
        <f t="shared" si="60"/>
        <v>93</v>
      </c>
      <c r="U95" s="89">
        <f t="shared" si="60"/>
        <v>100</v>
      </c>
      <c r="V95" s="89">
        <f t="shared" si="60"/>
        <v>117</v>
      </c>
      <c r="W95" s="89">
        <f t="shared" si="60"/>
        <v>132</v>
      </c>
      <c r="X95" s="89">
        <f t="shared" si="60"/>
        <v>120</v>
      </c>
      <c r="Y95" s="89">
        <f t="shared" si="60"/>
        <v>505</v>
      </c>
      <c r="Z95" s="89">
        <f t="shared" si="60"/>
        <v>505</v>
      </c>
      <c r="AA95" s="89">
        <f t="shared" si="60"/>
        <v>522</v>
      </c>
      <c r="AB95" s="89">
        <f t="shared" si="60"/>
        <v>479</v>
      </c>
      <c r="AC95" s="89">
        <f t="shared" si="60"/>
        <v>428</v>
      </c>
      <c r="AD95" s="89">
        <f t="shared" si="60"/>
        <v>387</v>
      </c>
      <c r="AE95" s="89">
        <f t="shared" si="60"/>
        <v>298</v>
      </c>
      <c r="AF95" s="89">
        <f t="shared" si="60"/>
        <v>247</v>
      </c>
      <c r="AG95" s="89">
        <f t="shared" si="60"/>
        <v>229</v>
      </c>
      <c r="AH95" s="89">
        <f t="shared" si="60"/>
        <v>192</v>
      </c>
      <c r="AI95" s="89">
        <f t="shared" si="60"/>
        <v>147</v>
      </c>
      <c r="AJ95" s="89">
        <f t="shared" si="60"/>
        <v>107</v>
      </c>
      <c r="AK95" s="89">
        <f t="shared" si="60"/>
        <v>69</v>
      </c>
      <c r="AL95" s="89">
        <f t="shared" si="60"/>
        <v>59</v>
      </c>
      <c r="AM95" s="89">
        <f t="shared" si="60"/>
        <v>5</v>
      </c>
      <c r="AN95" s="89">
        <f t="shared" si="60"/>
        <v>36</v>
      </c>
      <c r="AO95" s="89">
        <f t="shared" si="60"/>
        <v>43</v>
      </c>
      <c r="AP95" s="89">
        <f t="shared" si="60"/>
        <v>83</v>
      </c>
      <c r="AQ95" s="89">
        <f t="shared" si="60"/>
        <v>3069</v>
      </c>
      <c r="AR95" s="89">
        <f t="shared" si="60"/>
        <v>241</v>
      </c>
      <c r="AS95" s="89">
        <f t="shared" si="60"/>
        <v>250</v>
      </c>
      <c r="AT95" s="89">
        <f t="shared" si="60"/>
        <v>1409</v>
      </c>
      <c r="AU95" s="89">
        <f t="shared" si="60"/>
        <v>151</v>
      </c>
    </row>
    <row r="96" spans="2:47" s="26" customFormat="1" ht="13.2" hidden="1" customHeight="1" outlineLevel="2" x14ac:dyDescent="0.3">
      <c r="B96" s="24">
        <v>301</v>
      </c>
      <c r="C96" s="27" t="s">
        <v>147</v>
      </c>
      <c r="D96" s="93">
        <f>SUM(E96:AL96)</f>
        <v>6216</v>
      </c>
      <c r="E96" s="100">
        <v>79</v>
      </c>
      <c r="F96" s="100">
        <v>97</v>
      </c>
      <c r="G96" s="100">
        <v>90</v>
      </c>
      <c r="H96" s="100">
        <v>85</v>
      </c>
      <c r="I96" s="100">
        <v>89</v>
      </c>
      <c r="J96" s="100">
        <v>125</v>
      </c>
      <c r="K96" s="100">
        <v>90</v>
      </c>
      <c r="L96" s="100">
        <v>98</v>
      </c>
      <c r="M96" s="100">
        <v>95</v>
      </c>
      <c r="N96" s="100">
        <v>85</v>
      </c>
      <c r="O96" s="100">
        <v>110</v>
      </c>
      <c r="P96" s="100">
        <v>68</v>
      </c>
      <c r="Q96" s="100">
        <v>120</v>
      </c>
      <c r="R96" s="100">
        <v>123</v>
      </c>
      <c r="S96" s="100">
        <v>126</v>
      </c>
      <c r="T96" s="100">
        <v>93</v>
      </c>
      <c r="U96" s="100">
        <v>100</v>
      </c>
      <c r="V96" s="100">
        <v>117</v>
      </c>
      <c r="W96" s="100">
        <v>132</v>
      </c>
      <c r="X96" s="100">
        <v>120</v>
      </c>
      <c r="Y96" s="100">
        <v>505</v>
      </c>
      <c r="Z96" s="100">
        <v>505</v>
      </c>
      <c r="AA96" s="100">
        <v>522</v>
      </c>
      <c r="AB96" s="100">
        <v>479</v>
      </c>
      <c r="AC96" s="100">
        <v>428</v>
      </c>
      <c r="AD96" s="100">
        <v>387</v>
      </c>
      <c r="AE96" s="100">
        <v>298</v>
      </c>
      <c r="AF96" s="100">
        <v>247</v>
      </c>
      <c r="AG96" s="100">
        <v>229</v>
      </c>
      <c r="AH96" s="100">
        <v>192</v>
      </c>
      <c r="AI96" s="100">
        <v>147</v>
      </c>
      <c r="AJ96" s="100">
        <v>107</v>
      </c>
      <c r="AK96" s="100">
        <v>69</v>
      </c>
      <c r="AL96" s="100">
        <v>59</v>
      </c>
      <c r="AM96" s="101">
        <v>5</v>
      </c>
      <c r="AN96" s="100">
        <v>36</v>
      </c>
      <c r="AO96" s="102">
        <v>43</v>
      </c>
      <c r="AP96" s="100">
        <v>83</v>
      </c>
      <c r="AQ96" s="103">
        <v>3069</v>
      </c>
      <c r="AR96" s="100">
        <v>241</v>
      </c>
      <c r="AS96" s="100">
        <v>250</v>
      </c>
      <c r="AT96" s="100">
        <v>1409</v>
      </c>
      <c r="AU96" s="103">
        <v>151</v>
      </c>
    </row>
    <row r="97" spans="2:47" s="22" customFormat="1" ht="13.2" hidden="1" customHeight="1" outlineLevel="1" x14ac:dyDescent="0.2">
      <c r="B97" s="87">
        <v>120128</v>
      </c>
      <c r="C97" s="88" t="s">
        <v>45</v>
      </c>
      <c r="D97" s="89">
        <f t="shared" ref="D97:AU97" si="62">SUM(D98:D99)</f>
        <v>5049</v>
      </c>
      <c r="E97" s="89">
        <f>E98+E99</f>
        <v>62</v>
      </c>
      <c r="F97" s="89">
        <f>F98+F99</f>
        <v>71</v>
      </c>
      <c r="G97" s="89">
        <f>G98+G99</f>
        <v>76</v>
      </c>
      <c r="H97" s="89">
        <f>H98+H99</f>
        <v>68</v>
      </c>
      <c r="I97" s="89">
        <f t="shared" ref="I97:J97" si="63">SUM(I98:I99)</f>
        <v>78</v>
      </c>
      <c r="J97" s="89">
        <f t="shared" si="63"/>
        <v>80</v>
      </c>
      <c r="K97" s="89">
        <f t="shared" si="62"/>
        <v>105</v>
      </c>
      <c r="L97" s="89">
        <f t="shared" si="62"/>
        <v>83</v>
      </c>
      <c r="M97" s="89">
        <f t="shared" si="62"/>
        <v>89</v>
      </c>
      <c r="N97" s="89">
        <f t="shared" si="62"/>
        <v>98</v>
      </c>
      <c r="O97" s="89">
        <f t="shared" si="62"/>
        <v>90</v>
      </c>
      <c r="P97" s="89">
        <f t="shared" si="62"/>
        <v>69</v>
      </c>
      <c r="Q97" s="89">
        <f t="shared" si="62"/>
        <v>96</v>
      </c>
      <c r="R97" s="89">
        <f t="shared" si="62"/>
        <v>114</v>
      </c>
      <c r="S97" s="89">
        <f t="shared" si="62"/>
        <v>99</v>
      </c>
      <c r="T97" s="89">
        <f t="shared" si="62"/>
        <v>83</v>
      </c>
      <c r="U97" s="89">
        <f t="shared" si="62"/>
        <v>111</v>
      </c>
      <c r="V97" s="89">
        <f t="shared" si="62"/>
        <v>92</v>
      </c>
      <c r="W97" s="89">
        <f t="shared" si="62"/>
        <v>91</v>
      </c>
      <c r="X97" s="89">
        <f t="shared" si="62"/>
        <v>75</v>
      </c>
      <c r="Y97" s="89">
        <f t="shared" si="62"/>
        <v>397</v>
      </c>
      <c r="Z97" s="89">
        <f t="shared" si="62"/>
        <v>427</v>
      </c>
      <c r="AA97" s="89">
        <f t="shared" si="62"/>
        <v>395</v>
      </c>
      <c r="AB97" s="89">
        <f t="shared" si="62"/>
        <v>398</v>
      </c>
      <c r="AC97" s="89">
        <f t="shared" si="62"/>
        <v>350</v>
      </c>
      <c r="AD97" s="89">
        <f t="shared" si="62"/>
        <v>262</v>
      </c>
      <c r="AE97" s="89">
        <f t="shared" si="62"/>
        <v>214</v>
      </c>
      <c r="AF97" s="89">
        <f t="shared" si="62"/>
        <v>216</v>
      </c>
      <c r="AG97" s="89">
        <f t="shared" si="62"/>
        <v>188</v>
      </c>
      <c r="AH97" s="89">
        <f t="shared" si="62"/>
        <v>137</v>
      </c>
      <c r="AI97" s="89">
        <f t="shared" si="62"/>
        <v>149</v>
      </c>
      <c r="AJ97" s="89">
        <f t="shared" si="62"/>
        <v>85</v>
      </c>
      <c r="AK97" s="89">
        <f t="shared" si="62"/>
        <v>61</v>
      </c>
      <c r="AL97" s="89">
        <f t="shared" si="62"/>
        <v>40</v>
      </c>
      <c r="AM97" s="89">
        <f t="shared" si="62"/>
        <v>6</v>
      </c>
      <c r="AN97" s="89">
        <f t="shared" si="62"/>
        <v>32</v>
      </c>
      <c r="AO97" s="89">
        <f t="shared" si="62"/>
        <v>30</v>
      </c>
      <c r="AP97" s="89">
        <f t="shared" si="62"/>
        <v>66</v>
      </c>
      <c r="AQ97" s="89">
        <f t="shared" si="62"/>
        <v>2472</v>
      </c>
      <c r="AR97" s="89">
        <f t="shared" si="62"/>
        <v>203</v>
      </c>
      <c r="AS97" s="89">
        <f t="shared" si="62"/>
        <v>211</v>
      </c>
      <c r="AT97" s="89">
        <f t="shared" si="62"/>
        <v>1066</v>
      </c>
      <c r="AU97" s="89">
        <f t="shared" si="62"/>
        <v>192</v>
      </c>
    </row>
    <row r="98" spans="2:47" s="26" customFormat="1" ht="13.2" hidden="1" customHeight="1" outlineLevel="2" x14ac:dyDescent="0.2">
      <c r="B98" s="24">
        <v>301</v>
      </c>
      <c r="C98" s="27" t="s">
        <v>148</v>
      </c>
      <c r="D98" s="93">
        <f t="shared" ref="D98:D99" si="64">SUM(E98:AL98)</f>
        <v>3493</v>
      </c>
      <c r="E98" s="93">
        <v>48</v>
      </c>
      <c r="F98" s="93">
        <v>58</v>
      </c>
      <c r="G98" s="93">
        <v>62</v>
      </c>
      <c r="H98" s="93">
        <v>56</v>
      </c>
      <c r="I98" s="93">
        <v>61</v>
      </c>
      <c r="J98" s="93">
        <v>64</v>
      </c>
      <c r="K98" s="93">
        <v>86</v>
      </c>
      <c r="L98" s="93">
        <v>66</v>
      </c>
      <c r="M98" s="93">
        <v>70</v>
      </c>
      <c r="N98" s="93">
        <v>80</v>
      </c>
      <c r="O98" s="93">
        <v>70</v>
      </c>
      <c r="P98" s="93">
        <v>55</v>
      </c>
      <c r="Q98" s="93">
        <v>77</v>
      </c>
      <c r="R98" s="93">
        <v>94</v>
      </c>
      <c r="S98" s="93">
        <v>79</v>
      </c>
      <c r="T98" s="93">
        <v>65</v>
      </c>
      <c r="U98" s="93">
        <v>91</v>
      </c>
      <c r="V98" s="93">
        <v>72</v>
      </c>
      <c r="W98" s="93">
        <v>71</v>
      </c>
      <c r="X98" s="93">
        <v>59</v>
      </c>
      <c r="Y98" s="93">
        <v>228</v>
      </c>
      <c r="Z98" s="93">
        <v>251</v>
      </c>
      <c r="AA98" s="93">
        <v>250</v>
      </c>
      <c r="AB98" s="93">
        <v>248</v>
      </c>
      <c r="AC98" s="93">
        <v>222</v>
      </c>
      <c r="AD98" s="93">
        <v>166</v>
      </c>
      <c r="AE98" s="93">
        <v>138</v>
      </c>
      <c r="AF98" s="93">
        <v>138</v>
      </c>
      <c r="AG98" s="93">
        <v>134</v>
      </c>
      <c r="AH98" s="93">
        <v>98</v>
      </c>
      <c r="AI98" s="93">
        <v>106</v>
      </c>
      <c r="AJ98" s="93">
        <v>59</v>
      </c>
      <c r="AK98" s="93">
        <v>43</v>
      </c>
      <c r="AL98" s="93">
        <v>28</v>
      </c>
      <c r="AM98" s="93">
        <v>4</v>
      </c>
      <c r="AN98" s="93">
        <v>28</v>
      </c>
      <c r="AO98" s="93">
        <v>26</v>
      </c>
      <c r="AP98" s="93">
        <v>50</v>
      </c>
      <c r="AQ98" s="93">
        <v>1410</v>
      </c>
      <c r="AR98" s="93">
        <v>137</v>
      </c>
      <c r="AS98" s="93">
        <v>141</v>
      </c>
      <c r="AT98" s="93">
        <v>642</v>
      </c>
      <c r="AU98" s="93">
        <v>130</v>
      </c>
    </row>
    <row r="99" spans="2:47" s="26" customFormat="1" ht="13.2" hidden="1" customHeight="1" outlineLevel="2" x14ac:dyDescent="0.2">
      <c r="B99" s="24">
        <v>302</v>
      </c>
      <c r="C99" s="27" t="s">
        <v>149</v>
      </c>
      <c r="D99" s="93">
        <f t="shared" si="64"/>
        <v>1556</v>
      </c>
      <c r="E99" s="93">
        <v>14</v>
      </c>
      <c r="F99" s="93">
        <v>13</v>
      </c>
      <c r="G99" s="93">
        <v>14</v>
      </c>
      <c r="H99" s="93">
        <v>12</v>
      </c>
      <c r="I99" s="93">
        <v>17</v>
      </c>
      <c r="J99" s="93">
        <v>16</v>
      </c>
      <c r="K99" s="93">
        <v>19</v>
      </c>
      <c r="L99" s="93">
        <v>17</v>
      </c>
      <c r="M99" s="93">
        <v>19</v>
      </c>
      <c r="N99" s="93">
        <v>18</v>
      </c>
      <c r="O99" s="93">
        <v>20</v>
      </c>
      <c r="P99" s="93">
        <v>14</v>
      </c>
      <c r="Q99" s="93">
        <v>19</v>
      </c>
      <c r="R99" s="93">
        <v>20</v>
      </c>
      <c r="S99" s="93">
        <v>20</v>
      </c>
      <c r="T99" s="93">
        <v>18</v>
      </c>
      <c r="U99" s="93">
        <v>20</v>
      </c>
      <c r="V99" s="93">
        <v>20</v>
      </c>
      <c r="W99" s="93">
        <v>20</v>
      </c>
      <c r="X99" s="93">
        <v>16</v>
      </c>
      <c r="Y99" s="93">
        <v>169</v>
      </c>
      <c r="Z99" s="93">
        <v>176</v>
      </c>
      <c r="AA99" s="93">
        <v>145</v>
      </c>
      <c r="AB99" s="93">
        <v>150</v>
      </c>
      <c r="AC99" s="93">
        <v>128</v>
      </c>
      <c r="AD99" s="93">
        <v>96</v>
      </c>
      <c r="AE99" s="93">
        <v>76</v>
      </c>
      <c r="AF99" s="93">
        <v>78</v>
      </c>
      <c r="AG99" s="93">
        <v>54</v>
      </c>
      <c r="AH99" s="93">
        <v>39</v>
      </c>
      <c r="AI99" s="93">
        <v>43</v>
      </c>
      <c r="AJ99" s="93">
        <v>26</v>
      </c>
      <c r="AK99" s="93">
        <v>18</v>
      </c>
      <c r="AL99" s="93">
        <v>12</v>
      </c>
      <c r="AM99" s="93">
        <v>2</v>
      </c>
      <c r="AN99" s="93">
        <v>4</v>
      </c>
      <c r="AO99" s="93">
        <v>4</v>
      </c>
      <c r="AP99" s="93">
        <v>16</v>
      </c>
      <c r="AQ99" s="93">
        <v>1062</v>
      </c>
      <c r="AR99" s="93">
        <v>66</v>
      </c>
      <c r="AS99" s="93">
        <v>70</v>
      </c>
      <c r="AT99" s="93">
        <v>424</v>
      </c>
      <c r="AU99" s="93">
        <v>62</v>
      </c>
    </row>
    <row r="100" spans="2:47" s="22" customFormat="1" ht="13.2" hidden="1" customHeight="1" outlineLevel="1" x14ac:dyDescent="0.2">
      <c r="B100" s="87">
        <v>120129</v>
      </c>
      <c r="C100" s="88" t="s">
        <v>150</v>
      </c>
      <c r="D100" s="89">
        <f t="shared" ref="D100:AU100" si="65">SUM(D101:D102)</f>
        <v>19865</v>
      </c>
      <c r="E100" s="89">
        <f>E101+E102</f>
        <v>252</v>
      </c>
      <c r="F100" s="89">
        <f>F101+F102</f>
        <v>265</v>
      </c>
      <c r="G100" s="89">
        <f>G101+G102</f>
        <v>256</v>
      </c>
      <c r="H100" s="89">
        <f>H101+H102</f>
        <v>284</v>
      </c>
      <c r="I100" s="89">
        <f t="shared" ref="I100:J100" si="66">SUM(I101:I102)</f>
        <v>266</v>
      </c>
      <c r="J100" s="89">
        <f t="shared" si="66"/>
        <v>313</v>
      </c>
      <c r="K100" s="89">
        <f t="shared" si="65"/>
        <v>372</v>
      </c>
      <c r="L100" s="89">
        <f t="shared" si="65"/>
        <v>332</v>
      </c>
      <c r="M100" s="89">
        <f t="shared" si="65"/>
        <v>355</v>
      </c>
      <c r="N100" s="89">
        <f t="shared" si="65"/>
        <v>357</v>
      </c>
      <c r="O100" s="89">
        <f t="shared" si="65"/>
        <v>367</v>
      </c>
      <c r="P100" s="89">
        <f t="shared" si="65"/>
        <v>367</v>
      </c>
      <c r="Q100" s="89">
        <f t="shared" si="65"/>
        <v>365</v>
      </c>
      <c r="R100" s="89">
        <f t="shared" si="65"/>
        <v>378</v>
      </c>
      <c r="S100" s="89">
        <f t="shared" si="65"/>
        <v>316</v>
      </c>
      <c r="T100" s="89">
        <f t="shared" si="65"/>
        <v>340</v>
      </c>
      <c r="U100" s="89">
        <f t="shared" si="65"/>
        <v>369</v>
      </c>
      <c r="V100" s="89">
        <f t="shared" si="65"/>
        <v>357</v>
      </c>
      <c r="W100" s="89">
        <f t="shared" si="65"/>
        <v>340</v>
      </c>
      <c r="X100" s="89">
        <f t="shared" si="65"/>
        <v>376</v>
      </c>
      <c r="Y100" s="89">
        <f t="shared" si="65"/>
        <v>1607</v>
      </c>
      <c r="Z100" s="89">
        <f t="shared" si="65"/>
        <v>1650</v>
      </c>
      <c r="AA100" s="89">
        <f t="shared" si="65"/>
        <v>1790</v>
      </c>
      <c r="AB100" s="89">
        <f t="shared" si="65"/>
        <v>1659</v>
      </c>
      <c r="AC100" s="89">
        <f t="shared" si="65"/>
        <v>1397</v>
      </c>
      <c r="AD100" s="89">
        <f t="shared" si="65"/>
        <v>1123</v>
      </c>
      <c r="AE100" s="89">
        <f t="shared" si="65"/>
        <v>888</v>
      </c>
      <c r="AF100" s="89">
        <f t="shared" si="65"/>
        <v>748</v>
      </c>
      <c r="AG100" s="89">
        <f t="shared" si="65"/>
        <v>694</v>
      </c>
      <c r="AH100" s="89">
        <f t="shared" si="65"/>
        <v>572</v>
      </c>
      <c r="AI100" s="89">
        <f t="shared" si="65"/>
        <v>454</v>
      </c>
      <c r="AJ100" s="89">
        <f t="shared" si="65"/>
        <v>327</v>
      </c>
      <c r="AK100" s="89">
        <f t="shared" si="65"/>
        <v>167</v>
      </c>
      <c r="AL100" s="89">
        <f t="shared" si="65"/>
        <v>162</v>
      </c>
      <c r="AM100" s="89">
        <f t="shared" si="65"/>
        <v>20</v>
      </c>
      <c r="AN100" s="89">
        <f t="shared" si="65"/>
        <v>131</v>
      </c>
      <c r="AO100" s="89">
        <f t="shared" si="65"/>
        <v>121</v>
      </c>
      <c r="AP100" s="89">
        <f t="shared" si="65"/>
        <v>268</v>
      </c>
      <c r="AQ100" s="89">
        <f t="shared" si="65"/>
        <v>9817</v>
      </c>
      <c r="AR100" s="89">
        <f t="shared" si="65"/>
        <v>867</v>
      </c>
      <c r="AS100" s="89">
        <f t="shared" si="65"/>
        <v>831</v>
      </c>
      <c r="AT100" s="89">
        <f t="shared" si="65"/>
        <v>4521</v>
      </c>
      <c r="AU100" s="89">
        <f t="shared" si="65"/>
        <v>371</v>
      </c>
    </row>
    <row r="101" spans="2:47" s="26" customFormat="1" ht="13.2" hidden="1" customHeight="1" outlineLevel="2" x14ac:dyDescent="0.2">
      <c r="B101" s="24">
        <v>201</v>
      </c>
      <c r="C101" s="25" t="s">
        <v>151</v>
      </c>
      <c r="D101" s="93">
        <f t="shared" ref="D101:D102" si="67">SUM(E101:AL101)</f>
        <v>15240</v>
      </c>
      <c r="E101" s="93">
        <v>190</v>
      </c>
      <c r="F101" s="93">
        <v>199</v>
      </c>
      <c r="G101" s="93">
        <v>192</v>
      </c>
      <c r="H101" s="93">
        <v>224</v>
      </c>
      <c r="I101" s="93">
        <v>200</v>
      </c>
      <c r="J101" s="93">
        <v>225</v>
      </c>
      <c r="K101" s="93">
        <v>291</v>
      </c>
      <c r="L101" s="93">
        <v>268</v>
      </c>
      <c r="M101" s="93">
        <v>283</v>
      </c>
      <c r="N101" s="93">
        <v>285</v>
      </c>
      <c r="O101" s="93">
        <v>289</v>
      </c>
      <c r="P101" s="93">
        <v>289</v>
      </c>
      <c r="Q101" s="93">
        <v>288</v>
      </c>
      <c r="R101" s="93">
        <v>306</v>
      </c>
      <c r="S101" s="93">
        <v>250</v>
      </c>
      <c r="T101" s="93">
        <v>270</v>
      </c>
      <c r="U101" s="93">
        <v>283</v>
      </c>
      <c r="V101" s="93">
        <v>275</v>
      </c>
      <c r="W101" s="93">
        <v>266</v>
      </c>
      <c r="X101" s="93">
        <v>298</v>
      </c>
      <c r="Y101" s="93">
        <v>1141</v>
      </c>
      <c r="Z101" s="93">
        <v>1210</v>
      </c>
      <c r="AA101" s="93">
        <v>1258</v>
      </c>
      <c r="AB101" s="93">
        <v>1198</v>
      </c>
      <c r="AC101" s="93">
        <v>1043</v>
      </c>
      <c r="AD101" s="93">
        <v>882</v>
      </c>
      <c r="AE101" s="93">
        <v>728</v>
      </c>
      <c r="AF101" s="93">
        <v>658</v>
      </c>
      <c r="AG101" s="93">
        <v>598</v>
      </c>
      <c r="AH101" s="93">
        <v>480</v>
      </c>
      <c r="AI101" s="93">
        <v>366</v>
      </c>
      <c r="AJ101" s="93">
        <v>260</v>
      </c>
      <c r="AK101" s="93">
        <v>125</v>
      </c>
      <c r="AL101" s="93">
        <v>122</v>
      </c>
      <c r="AM101" s="93">
        <v>16</v>
      </c>
      <c r="AN101" s="93">
        <v>111</v>
      </c>
      <c r="AO101" s="93">
        <v>103</v>
      </c>
      <c r="AP101" s="93">
        <v>228</v>
      </c>
      <c r="AQ101" s="93">
        <v>6389</v>
      </c>
      <c r="AR101" s="93">
        <v>621</v>
      </c>
      <c r="AS101" s="93">
        <v>572</v>
      </c>
      <c r="AT101" s="93">
        <v>3185</v>
      </c>
      <c r="AU101" s="93">
        <v>288</v>
      </c>
    </row>
    <row r="102" spans="2:47" s="26" customFormat="1" ht="13.2" hidden="1" customHeight="1" outlineLevel="2" x14ac:dyDescent="0.2">
      <c r="B102" s="24">
        <v>301</v>
      </c>
      <c r="C102" s="27" t="s">
        <v>152</v>
      </c>
      <c r="D102" s="93">
        <f t="shared" si="67"/>
        <v>4625</v>
      </c>
      <c r="E102" s="93">
        <v>62</v>
      </c>
      <c r="F102" s="93">
        <v>66</v>
      </c>
      <c r="G102" s="93">
        <v>64</v>
      </c>
      <c r="H102" s="93">
        <v>60</v>
      </c>
      <c r="I102" s="93">
        <v>66</v>
      </c>
      <c r="J102" s="93">
        <v>88</v>
      </c>
      <c r="K102" s="93">
        <v>81</v>
      </c>
      <c r="L102" s="93">
        <v>64</v>
      </c>
      <c r="M102" s="93">
        <v>72</v>
      </c>
      <c r="N102" s="93">
        <v>72</v>
      </c>
      <c r="O102" s="93">
        <v>78</v>
      </c>
      <c r="P102" s="93">
        <v>78</v>
      </c>
      <c r="Q102" s="93">
        <v>77</v>
      </c>
      <c r="R102" s="93">
        <v>72</v>
      </c>
      <c r="S102" s="93">
        <v>66</v>
      </c>
      <c r="T102" s="93">
        <v>70</v>
      </c>
      <c r="U102" s="93">
        <v>86</v>
      </c>
      <c r="V102" s="93">
        <v>82</v>
      </c>
      <c r="W102" s="93">
        <v>74</v>
      </c>
      <c r="X102" s="93">
        <v>78</v>
      </c>
      <c r="Y102" s="93">
        <v>466</v>
      </c>
      <c r="Z102" s="93">
        <v>440</v>
      </c>
      <c r="AA102" s="93">
        <v>532</v>
      </c>
      <c r="AB102" s="93">
        <v>461</v>
      </c>
      <c r="AC102" s="93">
        <v>354</v>
      </c>
      <c r="AD102" s="93">
        <v>241</v>
      </c>
      <c r="AE102" s="93">
        <v>160</v>
      </c>
      <c r="AF102" s="93">
        <v>90</v>
      </c>
      <c r="AG102" s="93">
        <v>96</v>
      </c>
      <c r="AH102" s="93">
        <v>92</v>
      </c>
      <c r="AI102" s="93">
        <v>88</v>
      </c>
      <c r="AJ102" s="93">
        <v>67</v>
      </c>
      <c r="AK102" s="93">
        <v>42</v>
      </c>
      <c r="AL102" s="93">
        <v>40</v>
      </c>
      <c r="AM102" s="93">
        <v>4</v>
      </c>
      <c r="AN102" s="93">
        <v>20</v>
      </c>
      <c r="AO102" s="93">
        <v>18</v>
      </c>
      <c r="AP102" s="93">
        <v>40</v>
      </c>
      <c r="AQ102" s="93">
        <v>3428</v>
      </c>
      <c r="AR102" s="93">
        <v>246</v>
      </c>
      <c r="AS102" s="93">
        <v>259</v>
      </c>
      <c r="AT102" s="93">
        <v>1336</v>
      </c>
      <c r="AU102" s="93">
        <v>83</v>
      </c>
    </row>
    <row r="103" spans="2:47" s="22" customFormat="1" ht="13.2" hidden="1" customHeight="1" outlineLevel="1" x14ac:dyDescent="0.2">
      <c r="B103" s="87">
        <v>120130</v>
      </c>
      <c r="C103" s="88" t="s">
        <v>46</v>
      </c>
      <c r="D103" s="89">
        <f t="shared" ref="D103:AU103" si="68">D104</f>
        <v>14305</v>
      </c>
      <c r="E103" s="89">
        <f>E104</f>
        <v>182</v>
      </c>
      <c r="F103" s="89">
        <f>F104</f>
        <v>202</v>
      </c>
      <c r="G103" s="89">
        <f>G104</f>
        <v>178</v>
      </c>
      <c r="H103" s="89">
        <f>H104</f>
        <v>179</v>
      </c>
      <c r="I103" s="89">
        <f t="shared" ref="I103:J103" si="69">I104</f>
        <v>179</v>
      </c>
      <c r="J103" s="89">
        <f t="shared" si="69"/>
        <v>202</v>
      </c>
      <c r="K103" s="89">
        <f t="shared" si="68"/>
        <v>244</v>
      </c>
      <c r="L103" s="89">
        <f t="shared" si="68"/>
        <v>304</v>
      </c>
      <c r="M103" s="89">
        <f t="shared" si="68"/>
        <v>270</v>
      </c>
      <c r="N103" s="89">
        <f t="shared" si="68"/>
        <v>248</v>
      </c>
      <c r="O103" s="89">
        <f t="shared" si="68"/>
        <v>242</v>
      </c>
      <c r="P103" s="89">
        <f t="shared" si="68"/>
        <v>258</v>
      </c>
      <c r="Q103" s="89">
        <f t="shared" si="68"/>
        <v>264</v>
      </c>
      <c r="R103" s="89">
        <f t="shared" si="68"/>
        <v>235</v>
      </c>
      <c r="S103" s="89">
        <f t="shared" si="68"/>
        <v>241</v>
      </c>
      <c r="T103" s="89">
        <f t="shared" si="68"/>
        <v>255</v>
      </c>
      <c r="U103" s="89">
        <f t="shared" si="68"/>
        <v>234</v>
      </c>
      <c r="V103" s="89">
        <f t="shared" si="68"/>
        <v>223</v>
      </c>
      <c r="W103" s="89">
        <f t="shared" si="68"/>
        <v>231</v>
      </c>
      <c r="X103" s="89">
        <f t="shared" si="68"/>
        <v>239</v>
      </c>
      <c r="Y103" s="89">
        <f t="shared" si="68"/>
        <v>1156</v>
      </c>
      <c r="Z103" s="89">
        <f t="shared" si="68"/>
        <v>1180</v>
      </c>
      <c r="AA103" s="89">
        <f t="shared" si="68"/>
        <v>1177</v>
      </c>
      <c r="AB103" s="89">
        <f t="shared" si="68"/>
        <v>1100</v>
      </c>
      <c r="AC103" s="89">
        <f t="shared" si="68"/>
        <v>969</v>
      </c>
      <c r="AD103" s="89">
        <f t="shared" si="68"/>
        <v>815</v>
      </c>
      <c r="AE103" s="89">
        <f t="shared" si="68"/>
        <v>746</v>
      </c>
      <c r="AF103" s="89">
        <f t="shared" si="68"/>
        <v>594</v>
      </c>
      <c r="AG103" s="89">
        <f t="shared" si="68"/>
        <v>517</v>
      </c>
      <c r="AH103" s="89">
        <f t="shared" si="68"/>
        <v>413</v>
      </c>
      <c r="AI103" s="89">
        <f t="shared" si="68"/>
        <v>409</v>
      </c>
      <c r="AJ103" s="89">
        <f t="shared" si="68"/>
        <v>308</v>
      </c>
      <c r="AK103" s="89">
        <f t="shared" si="68"/>
        <v>159</v>
      </c>
      <c r="AL103" s="89">
        <f t="shared" si="68"/>
        <v>152</v>
      </c>
      <c r="AM103" s="89">
        <f t="shared" si="68"/>
        <v>11</v>
      </c>
      <c r="AN103" s="89">
        <f t="shared" si="68"/>
        <v>83</v>
      </c>
      <c r="AO103" s="89">
        <f t="shared" si="68"/>
        <v>99</v>
      </c>
      <c r="AP103" s="89">
        <f t="shared" si="68"/>
        <v>193</v>
      </c>
      <c r="AQ103" s="89">
        <f t="shared" si="68"/>
        <v>7039</v>
      </c>
      <c r="AR103" s="89">
        <f t="shared" si="68"/>
        <v>572</v>
      </c>
      <c r="AS103" s="89">
        <f t="shared" si="68"/>
        <v>571</v>
      </c>
      <c r="AT103" s="89">
        <f t="shared" si="68"/>
        <v>3089</v>
      </c>
      <c r="AU103" s="89">
        <f t="shared" si="68"/>
        <v>528</v>
      </c>
    </row>
    <row r="104" spans="2:47" s="26" customFormat="1" ht="13.2" hidden="1" customHeight="1" outlineLevel="2" x14ac:dyDescent="0.3">
      <c r="B104" s="24">
        <v>201</v>
      </c>
      <c r="C104" s="25" t="s">
        <v>153</v>
      </c>
      <c r="D104" s="93">
        <f>SUM(E104:AL104)</f>
        <v>14305</v>
      </c>
      <c r="E104" s="100">
        <v>182</v>
      </c>
      <c r="F104" s="100">
        <v>202</v>
      </c>
      <c r="G104" s="100">
        <v>178</v>
      </c>
      <c r="H104" s="100">
        <v>179</v>
      </c>
      <c r="I104" s="100">
        <v>179</v>
      </c>
      <c r="J104" s="100">
        <v>202</v>
      </c>
      <c r="K104" s="100">
        <v>244</v>
      </c>
      <c r="L104" s="100">
        <v>304</v>
      </c>
      <c r="M104" s="100">
        <v>270</v>
      </c>
      <c r="N104" s="100">
        <v>248</v>
      </c>
      <c r="O104" s="100">
        <v>242</v>
      </c>
      <c r="P104" s="100">
        <v>258</v>
      </c>
      <c r="Q104" s="100">
        <v>264</v>
      </c>
      <c r="R104" s="100">
        <v>235</v>
      </c>
      <c r="S104" s="100">
        <v>241</v>
      </c>
      <c r="T104" s="100">
        <v>255</v>
      </c>
      <c r="U104" s="100">
        <v>234</v>
      </c>
      <c r="V104" s="100">
        <v>223</v>
      </c>
      <c r="W104" s="100">
        <v>231</v>
      </c>
      <c r="X104" s="100">
        <v>239</v>
      </c>
      <c r="Y104" s="100">
        <v>1156</v>
      </c>
      <c r="Z104" s="100">
        <v>1180</v>
      </c>
      <c r="AA104" s="100">
        <v>1177</v>
      </c>
      <c r="AB104" s="100">
        <v>1100</v>
      </c>
      <c r="AC104" s="100">
        <v>969</v>
      </c>
      <c r="AD104" s="100">
        <v>815</v>
      </c>
      <c r="AE104" s="100">
        <v>746</v>
      </c>
      <c r="AF104" s="100">
        <v>594</v>
      </c>
      <c r="AG104" s="100">
        <v>517</v>
      </c>
      <c r="AH104" s="100">
        <v>413</v>
      </c>
      <c r="AI104" s="100">
        <v>409</v>
      </c>
      <c r="AJ104" s="100">
        <v>308</v>
      </c>
      <c r="AK104" s="100">
        <v>159</v>
      </c>
      <c r="AL104" s="100">
        <v>152</v>
      </c>
      <c r="AM104" s="101">
        <v>11</v>
      </c>
      <c r="AN104" s="100">
        <v>83</v>
      </c>
      <c r="AO104" s="102">
        <v>99</v>
      </c>
      <c r="AP104" s="100">
        <v>193</v>
      </c>
      <c r="AQ104" s="103">
        <v>7039</v>
      </c>
      <c r="AR104" s="100">
        <v>572</v>
      </c>
      <c r="AS104" s="100">
        <v>571</v>
      </c>
      <c r="AT104" s="100">
        <v>3089</v>
      </c>
      <c r="AU104" s="103">
        <v>528</v>
      </c>
    </row>
    <row r="105" spans="2:47" s="22" customFormat="1" ht="13.2" hidden="1" customHeight="1" outlineLevel="1" x14ac:dyDescent="0.2">
      <c r="B105" s="87">
        <v>120132</v>
      </c>
      <c r="C105" s="88" t="s">
        <v>154</v>
      </c>
      <c r="D105" s="89">
        <f t="shared" ref="D105:AU105" si="70">D106</f>
        <v>6517</v>
      </c>
      <c r="E105" s="89">
        <f>E106</f>
        <v>64</v>
      </c>
      <c r="F105" s="89">
        <f>F106</f>
        <v>90</v>
      </c>
      <c r="G105" s="89">
        <f>G106</f>
        <v>59</v>
      </c>
      <c r="H105" s="89">
        <f>H106</f>
        <v>111</v>
      </c>
      <c r="I105" s="89">
        <f t="shared" ref="I105:J105" si="71">I106</f>
        <v>103</v>
      </c>
      <c r="J105" s="89">
        <f t="shared" si="71"/>
        <v>86</v>
      </c>
      <c r="K105" s="89">
        <f t="shared" si="70"/>
        <v>113</v>
      </c>
      <c r="L105" s="89">
        <f t="shared" si="70"/>
        <v>139</v>
      </c>
      <c r="M105" s="89">
        <f t="shared" si="70"/>
        <v>141</v>
      </c>
      <c r="N105" s="89">
        <f t="shared" si="70"/>
        <v>104</v>
      </c>
      <c r="O105" s="89">
        <f t="shared" si="70"/>
        <v>98</v>
      </c>
      <c r="P105" s="89">
        <f t="shared" si="70"/>
        <v>104</v>
      </c>
      <c r="Q105" s="89">
        <f t="shared" si="70"/>
        <v>128</v>
      </c>
      <c r="R105" s="89">
        <f t="shared" si="70"/>
        <v>128</v>
      </c>
      <c r="S105" s="89">
        <f t="shared" si="70"/>
        <v>105</v>
      </c>
      <c r="T105" s="89">
        <f t="shared" si="70"/>
        <v>117</v>
      </c>
      <c r="U105" s="89">
        <f t="shared" si="70"/>
        <v>113</v>
      </c>
      <c r="V105" s="89">
        <f t="shared" si="70"/>
        <v>110</v>
      </c>
      <c r="W105" s="89">
        <f t="shared" si="70"/>
        <v>117</v>
      </c>
      <c r="X105" s="89">
        <f t="shared" si="70"/>
        <v>113</v>
      </c>
      <c r="Y105" s="89">
        <f t="shared" si="70"/>
        <v>480</v>
      </c>
      <c r="Z105" s="89">
        <f t="shared" si="70"/>
        <v>553</v>
      </c>
      <c r="AA105" s="89">
        <f t="shared" si="70"/>
        <v>549</v>
      </c>
      <c r="AB105" s="89">
        <f t="shared" si="70"/>
        <v>531</v>
      </c>
      <c r="AC105" s="89">
        <f t="shared" si="70"/>
        <v>457</v>
      </c>
      <c r="AD105" s="89">
        <f t="shared" si="70"/>
        <v>361</v>
      </c>
      <c r="AE105" s="89">
        <f t="shared" si="70"/>
        <v>352</v>
      </c>
      <c r="AF105" s="89">
        <f t="shared" si="70"/>
        <v>264</v>
      </c>
      <c r="AG105" s="89">
        <f t="shared" si="70"/>
        <v>227</v>
      </c>
      <c r="AH105" s="89">
        <f t="shared" si="70"/>
        <v>194</v>
      </c>
      <c r="AI105" s="89">
        <f t="shared" si="70"/>
        <v>161</v>
      </c>
      <c r="AJ105" s="89">
        <f t="shared" si="70"/>
        <v>115</v>
      </c>
      <c r="AK105" s="89">
        <f t="shared" si="70"/>
        <v>79</v>
      </c>
      <c r="AL105" s="89">
        <f t="shared" si="70"/>
        <v>51</v>
      </c>
      <c r="AM105" s="89">
        <f t="shared" si="70"/>
        <v>6</v>
      </c>
      <c r="AN105" s="89">
        <f t="shared" si="70"/>
        <v>24</v>
      </c>
      <c r="AO105" s="89">
        <f t="shared" si="70"/>
        <v>40</v>
      </c>
      <c r="AP105" s="89">
        <f t="shared" si="70"/>
        <v>68</v>
      </c>
      <c r="AQ105" s="89">
        <f t="shared" si="70"/>
        <v>3191</v>
      </c>
      <c r="AR105" s="89">
        <f t="shared" si="70"/>
        <v>242</v>
      </c>
      <c r="AS105" s="89">
        <f t="shared" si="70"/>
        <v>278</v>
      </c>
      <c r="AT105" s="89">
        <f t="shared" si="70"/>
        <v>1432</v>
      </c>
      <c r="AU105" s="89">
        <f t="shared" si="70"/>
        <v>193</v>
      </c>
    </row>
    <row r="106" spans="2:47" s="26" customFormat="1" ht="13.2" hidden="1" customHeight="1" outlineLevel="2" x14ac:dyDescent="0.3">
      <c r="B106" s="24">
        <v>301</v>
      </c>
      <c r="C106" s="27" t="s">
        <v>155</v>
      </c>
      <c r="D106" s="93">
        <f>SUM(E106:AL106)</f>
        <v>6517</v>
      </c>
      <c r="E106" s="100">
        <v>64</v>
      </c>
      <c r="F106" s="100">
        <v>90</v>
      </c>
      <c r="G106" s="100">
        <v>59</v>
      </c>
      <c r="H106" s="100">
        <v>111</v>
      </c>
      <c r="I106" s="100">
        <v>103</v>
      </c>
      <c r="J106" s="100">
        <v>86</v>
      </c>
      <c r="K106" s="100">
        <v>113</v>
      </c>
      <c r="L106" s="100">
        <v>139</v>
      </c>
      <c r="M106" s="100">
        <v>141</v>
      </c>
      <c r="N106" s="100">
        <v>104</v>
      </c>
      <c r="O106" s="100">
        <v>98</v>
      </c>
      <c r="P106" s="100">
        <v>104</v>
      </c>
      <c r="Q106" s="100">
        <v>128</v>
      </c>
      <c r="R106" s="100">
        <v>128</v>
      </c>
      <c r="S106" s="100">
        <v>105</v>
      </c>
      <c r="T106" s="100">
        <v>117</v>
      </c>
      <c r="U106" s="100">
        <v>113</v>
      </c>
      <c r="V106" s="100">
        <v>110</v>
      </c>
      <c r="W106" s="100">
        <v>117</v>
      </c>
      <c r="X106" s="100">
        <v>113</v>
      </c>
      <c r="Y106" s="100">
        <v>480</v>
      </c>
      <c r="Z106" s="100">
        <v>553</v>
      </c>
      <c r="AA106" s="100">
        <v>549</v>
      </c>
      <c r="AB106" s="100">
        <v>531</v>
      </c>
      <c r="AC106" s="100">
        <v>457</v>
      </c>
      <c r="AD106" s="100">
        <v>361</v>
      </c>
      <c r="AE106" s="100">
        <v>352</v>
      </c>
      <c r="AF106" s="100">
        <v>264</v>
      </c>
      <c r="AG106" s="100">
        <v>227</v>
      </c>
      <c r="AH106" s="100">
        <v>194</v>
      </c>
      <c r="AI106" s="100">
        <v>161</v>
      </c>
      <c r="AJ106" s="100">
        <v>115</v>
      </c>
      <c r="AK106" s="100">
        <v>79</v>
      </c>
      <c r="AL106" s="100">
        <v>51</v>
      </c>
      <c r="AM106" s="101">
        <v>6</v>
      </c>
      <c r="AN106" s="100">
        <v>24</v>
      </c>
      <c r="AO106" s="102">
        <v>40</v>
      </c>
      <c r="AP106" s="100">
        <v>68</v>
      </c>
      <c r="AQ106" s="103">
        <v>3191</v>
      </c>
      <c r="AR106" s="100">
        <v>242</v>
      </c>
      <c r="AS106" s="100">
        <v>278</v>
      </c>
      <c r="AT106" s="100">
        <v>1432</v>
      </c>
      <c r="AU106" s="103">
        <v>193</v>
      </c>
    </row>
    <row r="107" spans="2:47" s="22" customFormat="1" ht="13.2" hidden="1" customHeight="1" outlineLevel="1" x14ac:dyDescent="0.2">
      <c r="B107" s="87" t="s">
        <v>41</v>
      </c>
      <c r="C107" s="90" t="s">
        <v>42</v>
      </c>
      <c r="D107" s="89">
        <f t="shared" ref="D107:AU107" si="72">D108</f>
        <v>25740</v>
      </c>
      <c r="E107" s="89">
        <f>E108</f>
        <v>301</v>
      </c>
      <c r="F107" s="89">
        <f>F108</f>
        <v>304</v>
      </c>
      <c r="G107" s="89">
        <f>G108</f>
        <v>296</v>
      </c>
      <c r="H107" s="89">
        <f>H108</f>
        <v>309</v>
      </c>
      <c r="I107" s="89">
        <f t="shared" ref="I107:J107" si="73">I108</f>
        <v>353</v>
      </c>
      <c r="J107" s="89">
        <f t="shared" si="73"/>
        <v>414</v>
      </c>
      <c r="K107" s="89">
        <f t="shared" si="72"/>
        <v>485</v>
      </c>
      <c r="L107" s="89">
        <f t="shared" si="72"/>
        <v>511</v>
      </c>
      <c r="M107" s="89">
        <f t="shared" si="72"/>
        <v>459</v>
      </c>
      <c r="N107" s="89">
        <f t="shared" si="72"/>
        <v>424</v>
      </c>
      <c r="O107" s="89">
        <f t="shared" si="72"/>
        <v>471</v>
      </c>
      <c r="P107" s="89">
        <f t="shared" si="72"/>
        <v>455</v>
      </c>
      <c r="Q107" s="89">
        <f t="shared" si="72"/>
        <v>444</v>
      </c>
      <c r="R107" s="89">
        <f t="shared" si="72"/>
        <v>444</v>
      </c>
      <c r="S107" s="89">
        <f t="shared" si="72"/>
        <v>447</v>
      </c>
      <c r="T107" s="89">
        <f t="shared" si="72"/>
        <v>422</v>
      </c>
      <c r="U107" s="89">
        <f t="shared" si="72"/>
        <v>475</v>
      </c>
      <c r="V107" s="89">
        <f t="shared" si="72"/>
        <v>478</v>
      </c>
      <c r="W107" s="89">
        <f t="shared" si="72"/>
        <v>452</v>
      </c>
      <c r="X107" s="89">
        <f t="shared" si="72"/>
        <v>454</v>
      </c>
      <c r="Y107" s="89">
        <f t="shared" si="72"/>
        <v>2213</v>
      </c>
      <c r="Z107" s="89">
        <f t="shared" si="72"/>
        <v>2156</v>
      </c>
      <c r="AA107" s="89">
        <f t="shared" si="72"/>
        <v>2152</v>
      </c>
      <c r="AB107" s="89">
        <f t="shared" si="72"/>
        <v>2188</v>
      </c>
      <c r="AC107" s="89">
        <f t="shared" si="72"/>
        <v>1905</v>
      </c>
      <c r="AD107" s="89">
        <f t="shared" si="72"/>
        <v>1523</v>
      </c>
      <c r="AE107" s="89">
        <f t="shared" si="72"/>
        <v>1281</v>
      </c>
      <c r="AF107" s="89">
        <f t="shared" si="72"/>
        <v>1045</v>
      </c>
      <c r="AG107" s="89">
        <f t="shared" si="72"/>
        <v>860</v>
      </c>
      <c r="AH107" s="89">
        <f t="shared" si="72"/>
        <v>657</v>
      </c>
      <c r="AI107" s="89">
        <f t="shared" si="72"/>
        <v>554</v>
      </c>
      <c r="AJ107" s="89">
        <f t="shared" si="72"/>
        <v>416</v>
      </c>
      <c r="AK107" s="89">
        <f t="shared" si="72"/>
        <v>235</v>
      </c>
      <c r="AL107" s="89">
        <f t="shared" si="72"/>
        <v>157</v>
      </c>
      <c r="AM107" s="89">
        <f t="shared" si="72"/>
        <v>20</v>
      </c>
      <c r="AN107" s="89">
        <f t="shared" si="72"/>
        <v>154</v>
      </c>
      <c r="AO107" s="89">
        <f t="shared" si="72"/>
        <v>147</v>
      </c>
      <c r="AP107" s="89">
        <f t="shared" si="72"/>
        <v>319</v>
      </c>
      <c r="AQ107" s="89">
        <f t="shared" si="72"/>
        <v>12804</v>
      </c>
      <c r="AR107" s="89">
        <f t="shared" si="72"/>
        <v>1042</v>
      </c>
      <c r="AS107" s="89">
        <f t="shared" si="72"/>
        <v>1036</v>
      </c>
      <c r="AT107" s="89">
        <f t="shared" si="72"/>
        <v>5966</v>
      </c>
      <c r="AU107" s="89">
        <f t="shared" si="72"/>
        <v>488</v>
      </c>
    </row>
    <row r="108" spans="2:47" s="26" customFormat="1" ht="13.2" hidden="1" customHeight="1" outlineLevel="2" x14ac:dyDescent="0.3">
      <c r="B108" s="35">
        <v>201</v>
      </c>
      <c r="C108" s="36" t="s">
        <v>156</v>
      </c>
      <c r="D108" s="93">
        <f>SUM(E108:AL108)</f>
        <v>25740</v>
      </c>
      <c r="E108" s="100">
        <v>301</v>
      </c>
      <c r="F108" s="100">
        <v>304</v>
      </c>
      <c r="G108" s="100">
        <v>296</v>
      </c>
      <c r="H108" s="100">
        <v>309</v>
      </c>
      <c r="I108" s="100">
        <v>353</v>
      </c>
      <c r="J108" s="100">
        <v>414</v>
      </c>
      <c r="K108" s="100">
        <v>485</v>
      </c>
      <c r="L108" s="100">
        <v>511</v>
      </c>
      <c r="M108" s="100">
        <v>459</v>
      </c>
      <c r="N108" s="100">
        <v>424</v>
      </c>
      <c r="O108" s="100">
        <v>471</v>
      </c>
      <c r="P108" s="100">
        <v>455</v>
      </c>
      <c r="Q108" s="100">
        <v>444</v>
      </c>
      <c r="R108" s="100">
        <v>444</v>
      </c>
      <c r="S108" s="100">
        <v>447</v>
      </c>
      <c r="T108" s="100">
        <v>422</v>
      </c>
      <c r="U108" s="100">
        <v>475</v>
      </c>
      <c r="V108" s="100">
        <v>478</v>
      </c>
      <c r="W108" s="100">
        <v>452</v>
      </c>
      <c r="X108" s="100">
        <v>454</v>
      </c>
      <c r="Y108" s="100">
        <v>2213</v>
      </c>
      <c r="Z108" s="100">
        <v>2156</v>
      </c>
      <c r="AA108" s="100">
        <v>2152</v>
      </c>
      <c r="AB108" s="100">
        <v>2188</v>
      </c>
      <c r="AC108" s="100">
        <v>1905</v>
      </c>
      <c r="AD108" s="100">
        <v>1523</v>
      </c>
      <c r="AE108" s="100">
        <v>1281</v>
      </c>
      <c r="AF108" s="100">
        <v>1045</v>
      </c>
      <c r="AG108" s="100">
        <v>860</v>
      </c>
      <c r="AH108" s="100">
        <v>657</v>
      </c>
      <c r="AI108" s="100">
        <v>554</v>
      </c>
      <c r="AJ108" s="100">
        <v>416</v>
      </c>
      <c r="AK108" s="100">
        <v>235</v>
      </c>
      <c r="AL108" s="100">
        <v>157</v>
      </c>
      <c r="AM108" s="101">
        <v>20</v>
      </c>
      <c r="AN108" s="100">
        <v>154</v>
      </c>
      <c r="AO108" s="102">
        <v>147</v>
      </c>
      <c r="AP108" s="100">
        <v>319</v>
      </c>
      <c r="AQ108" s="103">
        <v>12804</v>
      </c>
      <c r="AR108" s="100">
        <v>1042</v>
      </c>
      <c r="AS108" s="100">
        <v>1036</v>
      </c>
      <c r="AT108" s="100">
        <v>5966</v>
      </c>
      <c r="AU108" s="103">
        <v>488</v>
      </c>
    </row>
    <row r="109" spans="2:47" s="22" customFormat="1" ht="13.2" hidden="1" customHeight="1" outlineLevel="1" x14ac:dyDescent="0.2">
      <c r="B109" s="87" t="s">
        <v>48</v>
      </c>
      <c r="C109" s="90" t="s">
        <v>49</v>
      </c>
      <c r="D109" s="89">
        <f t="shared" ref="D109:AU109" si="74">D110</f>
        <v>25158</v>
      </c>
      <c r="E109" s="89">
        <f>E110</f>
        <v>170</v>
      </c>
      <c r="F109" s="89">
        <f>F110</f>
        <v>189</v>
      </c>
      <c r="G109" s="89">
        <f>G110</f>
        <v>185</v>
      </c>
      <c r="H109" s="89">
        <f>H110</f>
        <v>167</v>
      </c>
      <c r="I109" s="89">
        <f t="shared" ref="I109:J109" si="75">I110</f>
        <v>184</v>
      </c>
      <c r="J109" s="89">
        <f t="shared" si="75"/>
        <v>210</v>
      </c>
      <c r="K109" s="89">
        <f t="shared" si="74"/>
        <v>551</v>
      </c>
      <c r="L109" s="89">
        <f t="shared" si="74"/>
        <v>493</v>
      </c>
      <c r="M109" s="89">
        <f t="shared" si="74"/>
        <v>463</v>
      </c>
      <c r="N109" s="89">
        <f t="shared" si="74"/>
        <v>548</v>
      </c>
      <c r="O109" s="89">
        <f t="shared" si="74"/>
        <v>500</v>
      </c>
      <c r="P109" s="89">
        <f t="shared" si="74"/>
        <v>508</v>
      </c>
      <c r="Q109" s="89">
        <f t="shared" si="74"/>
        <v>445</v>
      </c>
      <c r="R109" s="89">
        <f t="shared" si="74"/>
        <v>677</v>
      </c>
      <c r="S109" s="89">
        <f t="shared" si="74"/>
        <v>489</v>
      </c>
      <c r="T109" s="89">
        <f t="shared" si="74"/>
        <v>460</v>
      </c>
      <c r="U109" s="89">
        <f t="shared" si="74"/>
        <v>531</v>
      </c>
      <c r="V109" s="89">
        <f t="shared" si="74"/>
        <v>558</v>
      </c>
      <c r="W109" s="89">
        <f t="shared" si="74"/>
        <v>537</v>
      </c>
      <c r="X109" s="89">
        <f t="shared" si="74"/>
        <v>526</v>
      </c>
      <c r="Y109" s="89">
        <f t="shared" si="74"/>
        <v>2320</v>
      </c>
      <c r="Z109" s="89">
        <f t="shared" si="74"/>
        <v>2119</v>
      </c>
      <c r="AA109" s="89">
        <f t="shared" si="74"/>
        <v>2171</v>
      </c>
      <c r="AB109" s="89">
        <f t="shared" si="74"/>
        <v>1887</v>
      </c>
      <c r="AC109" s="89">
        <f t="shared" si="74"/>
        <v>1597</v>
      </c>
      <c r="AD109" s="89">
        <f t="shared" si="74"/>
        <v>1355</v>
      </c>
      <c r="AE109" s="89">
        <f t="shared" si="74"/>
        <v>1202</v>
      </c>
      <c r="AF109" s="89">
        <f t="shared" si="74"/>
        <v>1040</v>
      </c>
      <c r="AG109" s="89">
        <f t="shared" si="74"/>
        <v>824</v>
      </c>
      <c r="AH109" s="89">
        <f t="shared" si="74"/>
        <v>720</v>
      </c>
      <c r="AI109" s="89">
        <f t="shared" si="74"/>
        <v>615</v>
      </c>
      <c r="AJ109" s="89">
        <f t="shared" si="74"/>
        <v>399</v>
      </c>
      <c r="AK109" s="89">
        <f t="shared" si="74"/>
        <v>261</v>
      </c>
      <c r="AL109" s="89">
        <f t="shared" si="74"/>
        <v>257</v>
      </c>
      <c r="AM109" s="89">
        <f t="shared" si="74"/>
        <v>8</v>
      </c>
      <c r="AN109" s="89">
        <f t="shared" si="74"/>
        <v>75</v>
      </c>
      <c r="AO109" s="89">
        <f t="shared" si="74"/>
        <v>95</v>
      </c>
      <c r="AP109" s="89">
        <f t="shared" si="74"/>
        <v>180</v>
      </c>
      <c r="AQ109" s="89">
        <f t="shared" si="74"/>
        <v>12167</v>
      </c>
      <c r="AR109" s="89">
        <f t="shared" si="74"/>
        <v>1205</v>
      </c>
      <c r="AS109" s="89">
        <f t="shared" si="74"/>
        <v>1149</v>
      </c>
      <c r="AT109" s="89">
        <f t="shared" si="74"/>
        <v>5496</v>
      </c>
      <c r="AU109" s="89">
        <f t="shared" si="74"/>
        <v>261</v>
      </c>
    </row>
    <row r="110" spans="2:47" s="26" customFormat="1" ht="13.2" hidden="1" customHeight="1" outlineLevel="2" x14ac:dyDescent="0.3">
      <c r="B110" s="35">
        <v>201</v>
      </c>
      <c r="C110" s="36" t="s">
        <v>157</v>
      </c>
      <c r="D110" s="93">
        <f>SUM(E110:AL110)</f>
        <v>25158</v>
      </c>
      <c r="E110" s="100">
        <v>170</v>
      </c>
      <c r="F110" s="100">
        <v>189</v>
      </c>
      <c r="G110" s="100">
        <v>185</v>
      </c>
      <c r="H110" s="100">
        <v>167</v>
      </c>
      <c r="I110" s="100">
        <v>184</v>
      </c>
      <c r="J110" s="100">
        <v>210</v>
      </c>
      <c r="K110" s="100">
        <v>551</v>
      </c>
      <c r="L110" s="100">
        <v>493</v>
      </c>
      <c r="M110" s="100">
        <v>463</v>
      </c>
      <c r="N110" s="100">
        <v>548</v>
      </c>
      <c r="O110" s="100">
        <v>500</v>
      </c>
      <c r="P110" s="100">
        <v>508</v>
      </c>
      <c r="Q110" s="100">
        <v>445</v>
      </c>
      <c r="R110" s="100">
        <v>677</v>
      </c>
      <c r="S110" s="100">
        <v>489</v>
      </c>
      <c r="T110" s="100">
        <v>460</v>
      </c>
      <c r="U110" s="100">
        <v>531</v>
      </c>
      <c r="V110" s="100">
        <v>558</v>
      </c>
      <c r="W110" s="100">
        <v>537</v>
      </c>
      <c r="X110" s="100">
        <v>526</v>
      </c>
      <c r="Y110" s="100">
        <v>2320</v>
      </c>
      <c r="Z110" s="100">
        <v>2119</v>
      </c>
      <c r="AA110" s="100">
        <v>2171</v>
      </c>
      <c r="AB110" s="100">
        <v>1887</v>
      </c>
      <c r="AC110" s="100">
        <v>1597</v>
      </c>
      <c r="AD110" s="100">
        <v>1355</v>
      </c>
      <c r="AE110" s="100">
        <v>1202</v>
      </c>
      <c r="AF110" s="100">
        <v>1040</v>
      </c>
      <c r="AG110" s="100">
        <v>824</v>
      </c>
      <c r="AH110" s="100">
        <v>720</v>
      </c>
      <c r="AI110" s="100">
        <v>615</v>
      </c>
      <c r="AJ110" s="100">
        <v>399</v>
      </c>
      <c r="AK110" s="100">
        <v>261</v>
      </c>
      <c r="AL110" s="100">
        <v>257</v>
      </c>
      <c r="AM110" s="101">
        <v>8</v>
      </c>
      <c r="AN110" s="100">
        <v>75</v>
      </c>
      <c r="AO110" s="102">
        <v>95</v>
      </c>
      <c r="AP110" s="100">
        <v>180</v>
      </c>
      <c r="AQ110" s="103">
        <v>12167</v>
      </c>
      <c r="AR110" s="100">
        <v>1205</v>
      </c>
      <c r="AS110" s="100">
        <v>1149</v>
      </c>
      <c r="AT110" s="100">
        <v>5496</v>
      </c>
      <c r="AU110" s="103">
        <v>261</v>
      </c>
    </row>
    <row r="111" spans="2:47" s="21" customFormat="1" ht="13.2" customHeight="1" collapsed="1" x14ac:dyDescent="0.2">
      <c r="B111" s="92"/>
      <c r="C111" s="85" t="s">
        <v>158</v>
      </c>
      <c r="D111" s="86">
        <f t="shared" ref="D111:AU111" si="76">D112+D117+D121+D123+D128+D130+D133+D136+D142+D149</f>
        <v>188472</v>
      </c>
      <c r="E111" s="86">
        <f t="shared" si="76"/>
        <v>2462</v>
      </c>
      <c r="F111" s="86">
        <f t="shared" si="76"/>
        <v>2686</v>
      </c>
      <c r="G111" s="86">
        <f t="shared" si="76"/>
        <v>2876</v>
      </c>
      <c r="H111" s="86">
        <f t="shared" si="76"/>
        <v>2817</v>
      </c>
      <c r="I111" s="86">
        <f t="shared" si="76"/>
        <v>2885</v>
      </c>
      <c r="J111" s="86">
        <f t="shared" si="76"/>
        <v>3277</v>
      </c>
      <c r="K111" s="86">
        <f t="shared" si="76"/>
        <v>3683</v>
      </c>
      <c r="L111" s="86">
        <f t="shared" si="76"/>
        <v>3751</v>
      </c>
      <c r="M111" s="86">
        <f t="shared" si="76"/>
        <v>3481</v>
      </c>
      <c r="N111" s="86">
        <f t="shared" si="76"/>
        <v>3409</v>
      </c>
      <c r="O111" s="86">
        <f t="shared" si="76"/>
        <v>3107</v>
      </c>
      <c r="P111" s="86">
        <f t="shared" si="76"/>
        <v>3216</v>
      </c>
      <c r="Q111" s="86">
        <f t="shared" si="76"/>
        <v>3418</v>
      </c>
      <c r="R111" s="86">
        <f t="shared" si="76"/>
        <v>3405</v>
      </c>
      <c r="S111" s="86">
        <f t="shared" si="76"/>
        <v>3202</v>
      </c>
      <c r="T111" s="86">
        <f t="shared" si="76"/>
        <v>3147</v>
      </c>
      <c r="U111" s="86">
        <f t="shared" si="76"/>
        <v>3351</v>
      </c>
      <c r="V111" s="86">
        <f t="shared" si="76"/>
        <v>3214</v>
      </c>
      <c r="W111" s="86">
        <f t="shared" si="76"/>
        <v>3220</v>
      </c>
      <c r="X111" s="86">
        <f t="shared" si="76"/>
        <v>3217</v>
      </c>
      <c r="Y111" s="86">
        <f t="shared" si="76"/>
        <v>15657</v>
      </c>
      <c r="Z111" s="86">
        <f t="shared" si="76"/>
        <v>17024</v>
      </c>
      <c r="AA111" s="86">
        <f t="shared" si="76"/>
        <v>17086</v>
      </c>
      <c r="AB111" s="86">
        <f t="shared" si="76"/>
        <v>15904</v>
      </c>
      <c r="AC111" s="86">
        <f t="shared" si="76"/>
        <v>12672</v>
      </c>
      <c r="AD111" s="86">
        <f t="shared" si="76"/>
        <v>10118</v>
      </c>
      <c r="AE111" s="86">
        <f t="shared" si="76"/>
        <v>8685</v>
      </c>
      <c r="AF111" s="86">
        <f t="shared" si="76"/>
        <v>7357</v>
      </c>
      <c r="AG111" s="86">
        <f t="shared" si="76"/>
        <v>5923</v>
      </c>
      <c r="AH111" s="86">
        <f t="shared" si="76"/>
        <v>4818</v>
      </c>
      <c r="AI111" s="86">
        <f t="shared" si="76"/>
        <v>3883</v>
      </c>
      <c r="AJ111" s="86">
        <f t="shared" si="76"/>
        <v>2619</v>
      </c>
      <c r="AK111" s="86">
        <f t="shared" si="76"/>
        <v>1573</v>
      </c>
      <c r="AL111" s="86">
        <f t="shared" si="76"/>
        <v>1329</v>
      </c>
      <c r="AM111" s="86">
        <f t="shared" si="76"/>
        <v>189</v>
      </c>
      <c r="AN111" s="86">
        <f t="shared" si="76"/>
        <v>1284</v>
      </c>
      <c r="AO111" s="86">
        <f t="shared" si="76"/>
        <v>1179</v>
      </c>
      <c r="AP111" s="86">
        <f t="shared" si="76"/>
        <v>2611</v>
      </c>
      <c r="AQ111" s="86">
        <f t="shared" si="76"/>
        <v>94013</v>
      </c>
      <c r="AR111" s="86">
        <f t="shared" si="76"/>
        <v>7869</v>
      </c>
      <c r="AS111" s="86">
        <f t="shared" si="76"/>
        <v>7814</v>
      </c>
      <c r="AT111" s="86">
        <f t="shared" si="76"/>
        <v>43266</v>
      </c>
      <c r="AU111" s="86">
        <f t="shared" si="76"/>
        <v>4530</v>
      </c>
    </row>
    <row r="112" spans="2:47" s="22" customFormat="1" ht="13.2" hidden="1" customHeight="1" outlineLevel="1" x14ac:dyDescent="0.2">
      <c r="B112" s="87">
        <v>120107</v>
      </c>
      <c r="C112" s="88" t="s">
        <v>29</v>
      </c>
      <c r="D112" s="89">
        <f t="shared" ref="D112:AU112" si="77">SUM(D113:D116)</f>
        <v>101828</v>
      </c>
      <c r="E112" s="89">
        <f>E113+E114+E115+E116</f>
        <v>1273</v>
      </c>
      <c r="F112" s="89">
        <f>F113+F114+F115+F116</f>
        <v>1473</v>
      </c>
      <c r="G112" s="89">
        <f>G113+G114+G115+G116</f>
        <v>1598</v>
      </c>
      <c r="H112" s="89">
        <f>H113+H114+H115+H116</f>
        <v>1546</v>
      </c>
      <c r="I112" s="89">
        <f t="shared" ref="I112" si="78">SUM(I113:I116)</f>
        <v>1656</v>
      </c>
      <c r="J112" s="89">
        <f t="shared" si="77"/>
        <v>1855</v>
      </c>
      <c r="K112" s="89">
        <f t="shared" si="77"/>
        <v>2030</v>
      </c>
      <c r="L112" s="89">
        <f t="shared" si="77"/>
        <v>2035</v>
      </c>
      <c r="M112" s="89">
        <f t="shared" si="77"/>
        <v>1945</v>
      </c>
      <c r="N112" s="89">
        <f t="shared" si="77"/>
        <v>1904</v>
      </c>
      <c r="O112" s="89">
        <f t="shared" si="77"/>
        <v>1709</v>
      </c>
      <c r="P112" s="89">
        <f t="shared" si="77"/>
        <v>1733</v>
      </c>
      <c r="Q112" s="89">
        <f t="shared" si="77"/>
        <v>1903</v>
      </c>
      <c r="R112" s="89">
        <f t="shared" si="77"/>
        <v>1858</v>
      </c>
      <c r="S112" s="89">
        <f t="shared" si="77"/>
        <v>1709</v>
      </c>
      <c r="T112" s="89">
        <f t="shared" si="77"/>
        <v>1719</v>
      </c>
      <c r="U112" s="89">
        <f t="shared" si="77"/>
        <v>1804</v>
      </c>
      <c r="V112" s="89">
        <f t="shared" si="77"/>
        <v>1755</v>
      </c>
      <c r="W112" s="89">
        <f t="shared" si="77"/>
        <v>1707</v>
      </c>
      <c r="X112" s="89">
        <f t="shared" ref="X112" si="79">SUM(X113:X116)</f>
        <v>1711</v>
      </c>
      <c r="Y112" s="89">
        <f t="shared" si="77"/>
        <v>8529</v>
      </c>
      <c r="Z112" s="89">
        <f t="shared" si="77"/>
        <v>9542</v>
      </c>
      <c r="AA112" s="89">
        <f t="shared" si="77"/>
        <v>9726</v>
      </c>
      <c r="AB112" s="89">
        <f t="shared" si="77"/>
        <v>8851</v>
      </c>
      <c r="AC112" s="89">
        <f t="shared" si="77"/>
        <v>6939</v>
      </c>
      <c r="AD112" s="89">
        <f t="shared" si="77"/>
        <v>5423</v>
      </c>
      <c r="AE112" s="89">
        <f t="shared" si="77"/>
        <v>4546</v>
      </c>
      <c r="AF112" s="89">
        <f t="shared" si="77"/>
        <v>3791</v>
      </c>
      <c r="AG112" s="89">
        <f t="shared" si="77"/>
        <v>2996</v>
      </c>
      <c r="AH112" s="89">
        <f t="shared" si="77"/>
        <v>2361</v>
      </c>
      <c r="AI112" s="89">
        <f t="shared" si="77"/>
        <v>1828</v>
      </c>
      <c r="AJ112" s="89">
        <f t="shared" si="77"/>
        <v>1133</v>
      </c>
      <c r="AK112" s="89">
        <f t="shared" ref="AK112" si="80">SUM(AK113:AK116)</f>
        <v>664</v>
      </c>
      <c r="AL112" s="89">
        <f t="shared" si="77"/>
        <v>576</v>
      </c>
      <c r="AM112" s="89">
        <f t="shared" ref="AM112:AO112" si="81">SUM(AM113:AM116)</f>
        <v>101</v>
      </c>
      <c r="AN112" s="89">
        <f t="shared" si="81"/>
        <v>667</v>
      </c>
      <c r="AO112" s="89">
        <f t="shared" si="81"/>
        <v>606</v>
      </c>
      <c r="AP112" s="89">
        <f t="shared" si="77"/>
        <v>1349</v>
      </c>
      <c r="AQ112" s="89">
        <f t="shared" si="77"/>
        <v>51342</v>
      </c>
      <c r="AR112" s="89">
        <f t="shared" si="77"/>
        <v>4436</v>
      </c>
      <c r="AS112" s="89">
        <f t="shared" si="77"/>
        <v>4303</v>
      </c>
      <c r="AT112" s="89">
        <f t="shared" si="77"/>
        <v>24175</v>
      </c>
      <c r="AU112" s="89">
        <f t="shared" si="77"/>
        <v>2434</v>
      </c>
    </row>
    <row r="113" spans="2:47" s="26" customFormat="1" ht="13.2" hidden="1" customHeight="1" outlineLevel="2" x14ac:dyDescent="0.2">
      <c r="B113" s="24">
        <v>201</v>
      </c>
      <c r="C113" s="25" t="s">
        <v>159</v>
      </c>
      <c r="D113" s="93">
        <f t="shared" ref="D113:D116" si="82">SUM(E113:AL113)</f>
        <v>50701</v>
      </c>
      <c r="E113" s="93">
        <v>779</v>
      </c>
      <c r="F113" s="93">
        <v>829</v>
      </c>
      <c r="G113" s="93">
        <v>886</v>
      </c>
      <c r="H113" s="93">
        <v>870</v>
      </c>
      <c r="I113" s="93">
        <v>902</v>
      </c>
      <c r="J113" s="93">
        <v>952</v>
      </c>
      <c r="K113" s="93">
        <v>984</v>
      </c>
      <c r="L113" s="93">
        <v>986</v>
      </c>
      <c r="M113" s="93">
        <v>972</v>
      </c>
      <c r="N113" s="93">
        <v>958</v>
      </c>
      <c r="O113" s="93">
        <v>898</v>
      </c>
      <c r="P113" s="93">
        <v>929</v>
      </c>
      <c r="Q113" s="93">
        <v>960</v>
      </c>
      <c r="R113" s="93">
        <v>950</v>
      </c>
      <c r="S113" s="93">
        <v>918</v>
      </c>
      <c r="T113" s="93">
        <v>921</v>
      </c>
      <c r="U113" s="93">
        <v>940</v>
      </c>
      <c r="V113" s="93">
        <v>921</v>
      </c>
      <c r="W113" s="93">
        <v>911</v>
      </c>
      <c r="X113" s="93">
        <v>912</v>
      </c>
      <c r="Y113" s="93">
        <v>4518</v>
      </c>
      <c r="Z113" s="93">
        <v>4588</v>
      </c>
      <c r="AA113" s="93">
        <v>4648</v>
      </c>
      <c r="AB113" s="93">
        <v>4482</v>
      </c>
      <c r="AC113" s="93">
        <v>3397</v>
      </c>
      <c r="AD113" s="93">
        <v>2583</v>
      </c>
      <c r="AE113" s="93">
        <v>2222</v>
      </c>
      <c r="AF113" s="93">
        <v>1669</v>
      </c>
      <c r="AG113" s="93">
        <v>1238</v>
      </c>
      <c r="AH113" s="93">
        <v>768</v>
      </c>
      <c r="AI113" s="93">
        <v>734</v>
      </c>
      <c r="AJ113" s="93">
        <v>582</v>
      </c>
      <c r="AK113" s="93">
        <v>468</v>
      </c>
      <c r="AL113" s="93">
        <v>426</v>
      </c>
      <c r="AM113" s="93">
        <v>33</v>
      </c>
      <c r="AN113" s="93">
        <v>271</v>
      </c>
      <c r="AO113" s="93">
        <v>246</v>
      </c>
      <c r="AP113" s="93">
        <v>620</v>
      </c>
      <c r="AQ113" s="93">
        <v>16504</v>
      </c>
      <c r="AR113" s="93">
        <v>2850</v>
      </c>
      <c r="AS113" s="93">
        <v>3094</v>
      </c>
      <c r="AT113" s="93">
        <v>14479</v>
      </c>
      <c r="AU113" s="93">
        <v>1163</v>
      </c>
    </row>
    <row r="114" spans="2:47" s="26" customFormat="1" ht="13.2" hidden="1" customHeight="1" outlineLevel="2" x14ac:dyDescent="0.2">
      <c r="B114" s="24">
        <v>301</v>
      </c>
      <c r="C114" s="27" t="s">
        <v>160</v>
      </c>
      <c r="D114" s="93">
        <f t="shared" si="82"/>
        <v>16908</v>
      </c>
      <c r="E114" s="93">
        <v>164</v>
      </c>
      <c r="F114" s="93">
        <v>214</v>
      </c>
      <c r="G114" s="93">
        <v>232</v>
      </c>
      <c r="H114" s="93">
        <v>220</v>
      </c>
      <c r="I114" s="93">
        <v>246</v>
      </c>
      <c r="J114" s="93">
        <v>299</v>
      </c>
      <c r="K114" s="93">
        <v>352</v>
      </c>
      <c r="L114" s="93">
        <v>354</v>
      </c>
      <c r="M114" s="93">
        <v>328</v>
      </c>
      <c r="N114" s="93">
        <v>314</v>
      </c>
      <c r="O114" s="93">
        <v>267</v>
      </c>
      <c r="P114" s="93">
        <v>274</v>
      </c>
      <c r="Q114" s="93">
        <v>320</v>
      </c>
      <c r="R114" s="93">
        <v>298</v>
      </c>
      <c r="S114" s="93">
        <v>265</v>
      </c>
      <c r="T114" s="93">
        <v>272</v>
      </c>
      <c r="U114" s="93">
        <v>280</v>
      </c>
      <c r="V114" s="93">
        <v>274</v>
      </c>
      <c r="W114" s="93">
        <v>268</v>
      </c>
      <c r="X114" s="93">
        <v>268</v>
      </c>
      <c r="Y114" s="93">
        <v>1352</v>
      </c>
      <c r="Z114" s="93">
        <v>1644</v>
      </c>
      <c r="AA114" s="93">
        <v>1685</v>
      </c>
      <c r="AB114" s="93">
        <v>1499</v>
      </c>
      <c r="AC114" s="93">
        <v>1226</v>
      </c>
      <c r="AD114" s="93">
        <v>934</v>
      </c>
      <c r="AE114" s="93">
        <v>796</v>
      </c>
      <c r="AF114" s="93">
        <v>602</v>
      </c>
      <c r="AG114" s="93">
        <v>540</v>
      </c>
      <c r="AH114" s="93">
        <v>493</v>
      </c>
      <c r="AI114" s="93">
        <v>342</v>
      </c>
      <c r="AJ114" s="93">
        <v>164</v>
      </c>
      <c r="AK114" s="93">
        <v>68</v>
      </c>
      <c r="AL114" s="93">
        <v>54</v>
      </c>
      <c r="AM114" s="93">
        <v>22</v>
      </c>
      <c r="AN114" s="93">
        <v>102</v>
      </c>
      <c r="AO114" s="93">
        <v>98</v>
      </c>
      <c r="AP114" s="93">
        <v>239</v>
      </c>
      <c r="AQ114" s="93">
        <v>11562</v>
      </c>
      <c r="AR114" s="93">
        <v>518</v>
      </c>
      <c r="AS114" s="93">
        <v>392</v>
      </c>
      <c r="AT114" s="93">
        <v>3256</v>
      </c>
      <c r="AU114" s="93">
        <v>422</v>
      </c>
    </row>
    <row r="115" spans="2:47" s="26" customFormat="1" ht="13.2" hidden="1" customHeight="1" outlineLevel="2" x14ac:dyDescent="0.2">
      <c r="B115" s="24">
        <v>202</v>
      </c>
      <c r="C115" s="25" t="s">
        <v>161</v>
      </c>
      <c r="D115" s="93">
        <f t="shared" si="82"/>
        <v>15783</v>
      </c>
      <c r="E115" s="93">
        <v>136</v>
      </c>
      <c r="F115" s="93">
        <v>186</v>
      </c>
      <c r="G115" s="93">
        <v>218</v>
      </c>
      <c r="H115" s="93">
        <v>206</v>
      </c>
      <c r="I115" s="93">
        <v>232</v>
      </c>
      <c r="J115" s="93">
        <v>270</v>
      </c>
      <c r="K115" s="93">
        <v>322</v>
      </c>
      <c r="L115" s="93">
        <v>323</v>
      </c>
      <c r="M115" s="93">
        <v>293</v>
      </c>
      <c r="N115" s="93">
        <v>286</v>
      </c>
      <c r="O115" s="93">
        <v>242</v>
      </c>
      <c r="P115" s="93">
        <v>242</v>
      </c>
      <c r="Q115" s="93">
        <v>280</v>
      </c>
      <c r="R115" s="93">
        <v>274</v>
      </c>
      <c r="S115" s="93">
        <v>248</v>
      </c>
      <c r="T115" s="93">
        <v>248</v>
      </c>
      <c r="U115" s="93">
        <v>260</v>
      </c>
      <c r="V115" s="93">
        <v>256</v>
      </c>
      <c r="W115" s="93">
        <v>250</v>
      </c>
      <c r="X115" s="93">
        <v>250</v>
      </c>
      <c r="Y115" s="93">
        <v>1257</v>
      </c>
      <c r="Z115" s="93">
        <v>1546</v>
      </c>
      <c r="AA115" s="93">
        <v>1586</v>
      </c>
      <c r="AB115" s="93">
        <v>1284</v>
      </c>
      <c r="AC115" s="93">
        <v>1030</v>
      </c>
      <c r="AD115" s="93">
        <v>852</v>
      </c>
      <c r="AE115" s="93">
        <v>698</v>
      </c>
      <c r="AF115" s="93">
        <v>754</v>
      </c>
      <c r="AG115" s="93">
        <v>594</v>
      </c>
      <c r="AH115" s="93">
        <v>546</v>
      </c>
      <c r="AI115" s="93">
        <v>362</v>
      </c>
      <c r="AJ115" s="93">
        <v>186</v>
      </c>
      <c r="AK115" s="93">
        <v>40</v>
      </c>
      <c r="AL115" s="93">
        <v>26</v>
      </c>
      <c r="AM115" s="93">
        <v>20</v>
      </c>
      <c r="AN115" s="93">
        <v>124</v>
      </c>
      <c r="AO115" s="93">
        <v>114</v>
      </c>
      <c r="AP115" s="93">
        <v>210</v>
      </c>
      <c r="AQ115" s="93">
        <v>11284</v>
      </c>
      <c r="AR115" s="93">
        <v>454</v>
      </c>
      <c r="AS115" s="93">
        <v>319</v>
      </c>
      <c r="AT115" s="93">
        <v>2778</v>
      </c>
      <c r="AU115" s="93">
        <v>352</v>
      </c>
    </row>
    <row r="116" spans="2:47" s="26" customFormat="1" ht="13.2" hidden="1" customHeight="1" outlineLevel="2" x14ac:dyDescent="0.2">
      <c r="B116" s="24">
        <v>302</v>
      </c>
      <c r="C116" s="27" t="s">
        <v>162</v>
      </c>
      <c r="D116" s="93">
        <f t="shared" si="82"/>
        <v>18436</v>
      </c>
      <c r="E116" s="93">
        <v>194</v>
      </c>
      <c r="F116" s="93">
        <v>244</v>
      </c>
      <c r="G116" s="93">
        <v>262</v>
      </c>
      <c r="H116" s="93">
        <v>250</v>
      </c>
      <c r="I116" s="93">
        <v>276</v>
      </c>
      <c r="J116" s="93">
        <v>334</v>
      </c>
      <c r="K116" s="93">
        <v>372</v>
      </c>
      <c r="L116" s="93">
        <v>372</v>
      </c>
      <c r="M116" s="93">
        <v>352</v>
      </c>
      <c r="N116" s="93">
        <v>346</v>
      </c>
      <c r="O116" s="93">
        <v>302</v>
      </c>
      <c r="P116" s="93">
        <v>288</v>
      </c>
      <c r="Q116" s="93">
        <v>343</v>
      </c>
      <c r="R116" s="93">
        <v>336</v>
      </c>
      <c r="S116" s="93">
        <v>278</v>
      </c>
      <c r="T116" s="93">
        <v>278</v>
      </c>
      <c r="U116" s="93">
        <v>324</v>
      </c>
      <c r="V116" s="93">
        <v>304</v>
      </c>
      <c r="W116" s="93">
        <v>278</v>
      </c>
      <c r="X116" s="93">
        <v>281</v>
      </c>
      <c r="Y116" s="93">
        <v>1402</v>
      </c>
      <c r="Z116" s="93">
        <v>1764</v>
      </c>
      <c r="AA116" s="93">
        <v>1807</v>
      </c>
      <c r="AB116" s="93">
        <v>1586</v>
      </c>
      <c r="AC116" s="93">
        <v>1286</v>
      </c>
      <c r="AD116" s="93">
        <v>1054</v>
      </c>
      <c r="AE116" s="93">
        <v>830</v>
      </c>
      <c r="AF116" s="93">
        <v>766</v>
      </c>
      <c r="AG116" s="93">
        <v>624</v>
      </c>
      <c r="AH116" s="93">
        <v>554</v>
      </c>
      <c r="AI116" s="93">
        <v>390</v>
      </c>
      <c r="AJ116" s="93">
        <v>201</v>
      </c>
      <c r="AK116" s="93">
        <v>88</v>
      </c>
      <c r="AL116" s="93">
        <v>70</v>
      </c>
      <c r="AM116" s="93">
        <v>26</v>
      </c>
      <c r="AN116" s="93">
        <v>170</v>
      </c>
      <c r="AO116" s="93">
        <v>148</v>
      </c>
      <c r="AP116" s="93">
        <v>280</v>
      </c>
      <c r="AQ116" s="93">
        <v>11992</v>
      </c>
      <c r="AR116" s="93">
        <v>614</v>
      </c>
      <c r="AS116" s="93">
        <v>498</v>
      </c>
      <c r="AT116" s="93">
        <v>3662</v>
      </c>
      <c r="AU116" s="93">
        <v>497</v>
      </c>
    </row>
    <row r="117" spans="2:47" s="22" customFormat="1" ht="13.2" hidden="1" customHeight="1" outlineLevel="1" x14ac:dyDescent="0.2">
      <c r="B117" s="87" t="s">
        <v>30</v>
      </c>
      <c r="C117" s="90" t="s">
        <v>31</v>
      </c>
      <c r="D117" s="89">
        <f t="shared" ref="D117:AU117" si="83">SUM(D118:D120)</f>
        <v>2732</v>
      </c>
      <c r="E117" s="89">
        <f>E118+E119+E120</f>
        <v>27</v>
      </c>
      <c r="F117" s="89">
        <f>F118+F119+F120</f>
        <v>28</v>
      </c>
      <c r="G117" s="89">
        <f>G118+G119+G120</f>
        <v>41</v>
      </c>
      <c r="H117" s="89">
        <f>H118+H119+H120</f>
        <v>43</v>
      </c>
      <c r="I117" s="89">
        <f t="shared" ref="I117" si="84">SUM(I118:I120)</f>
        <v>43</v>
      </c>
      <c r="J117" s="89">
        <f t="shared" si="83"/>
        <v>40</v>
      </c>
      <c r="K117" s="89">
        <f t="shared" si="83"/>
        <v>39</v>
      </c>
      <c r="L117" s="89">
        <f t="shared" si="83"/>
        <v>39</v>
      </c>
      <c r="M117" s="89">
        <f t="shared" si="83"/>
        <v>40</v>
      </c>
      <c r="N117" s="89">
        <f t="shared" si="83"/>
        <v>35</v>
      </c>
      <c r="O117" s="89">
        <f t="shared" si="83"/>
        <v>27</v>
      </c>
      <c r="P117" s="89">
        <f t="shared" si="83"/>
        <v>37</v>
      </c>
      <c r="Q117" s="89">
        <f t="shared" si="83"/>
        <v>43</v>
      </c>
      <c r="R117" s="89">
        <f t="shared" si="83"/>
        <v>41</v>
      </c>
      <c r="S117" s="89">
        <f t="shared" si="83"/>
        <v>39</v>
      </c>
      <c r="T117" s="89">
        <f t="shared" si="83"/>
        <v>41</v>
      </c>
      <c r="U117" s="89">
        <f t="shared" si="83"/>
        <v>42</v>
      </c>
      <c r="V117" s="89">
        <f t="shared" si="83"/>
        <v>51</v>
      </c>
      <c r="W117" s="89">
        <f t="shared" si="83"/>
        <v>45</v>
      </c>
      <c r="X117" s="89">
        <f t="shared" si="83"/>
        <v>48</v>
      </c>
      <c r="Y117" s="89">
        <f t="shared" si="83"/>
        <v>218</v>
      </c>
      <c r="Z117" s="89">
        <f t="shared" si="83"/>
        <v>221</v>
      </c>
      <c r="AA117" s="89">
        <f t="shared" si="83"/>
        <v>205</v>
      </c>
      <c r="AB117" s="89">
        <f t="shared" si="83"/>
        <v>197</v>
      </c>
      <c r="AC117" s="89">
        <f t="shared" si="83"/>
        <v>193</v>
      </c>
      <c r="AD117" s="89">
        <f t="shared" si="83"/>
        <v>164</v>
      </c>
      <c r="AE117" s="89">
        <f t="shared" si="83"/>
        <v>146</v>
      </c>
      <c r="AF117" s="89">
        <f t="shared" si="83"/>
        <v>137</v>
      </c>
      <c r="AG117" s="89">
        <f t="shared" si="83"/>
        <v>97</v>
      </c>
      <c r="AH117" s="89">
        <f t="shared" si="83"/>
        <v>105</v>
      </c>
      <c r="AI117" s="89">
        <f t="shared" si="83"/>
        <v>101</v>
      </c>
      <c r="AJ117" s="89">
        <f t="shared" si="83"/>
        <v>79</v>
      </c>
      <c r="AK117" s="89">
        <f t="shared" si="83"/>
        <v>44</v>
      </c>
      <c r="AL117" s="89">
        <f t="shared" si="83"/>
        <v>36</v>
      </c>
      <c r="AM117" s="89">
        <f t="shared" si="83"/>
        <v>3</v>
      </c>
      <c r="AN117" s="89">
        <f t="shared" si="83"/>
        <v>14</v>
      </c>
      <c r="AO117" s="89">
        <f t="shared" si="83"/>
        <v>13</v>
      </c>
      <c r="AP117" s="89">
        <f t="shared" si="83"/>
        <v>29</v>
      </c>
      <c r="AQ117" s="89">
        <f t="shared" si="83"/>
        <v>1350</v>
      </c>
      <c r="AR117" s="89">
        <f t="shared" si="83"/>
        <v>86</v>
      </c>
      <c r="AS117" s="89">
        <f t="shared" si="83"/>
        <v>108</v>
      </c>
      <c r="AT117" s="89">
        <f t="shared" si="83"/>
        <v>559</v>
      </c>
      <c r="AU117" s="89">
        <f t="shared" si="83"/>
        <v>36</v>
      </c>
    </row>
    <row r="118" spans="2:47" s="26" customFormat="1" ht="13.2" hidden="1" customHeight="1" outlineLevel="2" x14ac:dyDescent="0.2">
      <c r="B118" s="29">
        <v>301</v>
      </c>
      <c r="C118" s="30" t="s">
        <v>163</v>
      </c>
      <c r="D118" s="93">
        <f t="shared" ref="D118:D120" si="85">SUM(E118:AL118)</f>
        <v>1948</v>
      </c>
      <c r="E118" s="93">
        <v>23</v>
      </c>
      <c r="F118" s="93">
        <v>24</v>
      </c>
      <c r="G118" s="93">
        <v>37</v>
      </c>
      <c r="H118" s="93">
        <v>39</v>
      </c>
      <c r="I118" s="93">
        <v>39</v>
      </c>
      <c r="J118" s="93">
        <v>37</v>
      </c>
      <c r="K118" s="93">
        <v>33</v>
      </c>
      <c r="L118" s="93">
        <v>33</v>
      </c>
      <c r="M118" s="93">
        <v>34</v>
      </c>
      <c r="N118" s="93">
        <v>29</v>
      </c>
      <c r="O118" s="93">
        <v>23</v>
      </c>
      <c r="P118" s="93">
        <v>31</v>
      </c>
      <c r="Q118" s="93">
        <v>35</v>
      </c>
      <c r="R118" s="93">
        <v>33</v>
      </c>
      <c r="S118" s="93">
        <v>33</v>
      </c>
      <c r="T118" s="93">
        <v>33</v>
      </c>
      <c r="U118" s="93">
        <v>34</v>
      </c>
      <c r="V118" s="93">
        <v>43</v>
      </c>
      <c r="W118" s="93">
        <v>38</v>
      </c>
      <c r="X118" s="93">
        <v>41</v>
      </c>
      <c r="Y118" s="93">
        <v>134</v>
      </c>
      <c r="Z118" s="93">
        <v>141</v>
      </c>
      <c r="AA118" s="93">
        <v>122</v>
      </c>
      <c r="AB118" s="93">
        <v>127</v>
      </c>
      <c r="AC118" s="93">
        <v>124</v>
      </c>
      <c r="AD118" s="93">
        <v>104</v>
      </c>
      <c r="AE118" s="93">
        <v>98</v>
      </c>
      <c r="AF118" s="93">
        <v>101</v>
      </c>
      <c r="AG118" s="93">
        <v>68</v>
      </c>
      <c r="AH118" s="93">
        <v>74</v>
      </c>
      <c r="AI118" s="93">
        <v>74</v>
      </c>
      <c r="AJ118" s="93">
        <v>53</v>
      </c>
      <c r="AK118" s="93">
        <v>30</v>
      </c>
      <c r="AL118" s="93">
        <v>26</v>
      </c>
      <c r="AM118" s="93">
        <v>2</v>
      </c>
      <c r="AN118" s="93">
        <v>9</v>
      </c>
      <c r="AO118" s="93">
        <v>8</v>
      </c>
      <c r="AP118" s="93">
        <v>19</v>
      </c>
      <c r="AQ118" s="93">
        <v>730</v>
      </c>
      <c r="AR118" s="93">
        <v>64</v>
      </c>
      <c r="AS118" s="93">
        <v>72</v>
      </c>
      <c r="AT118" s="93">
        <v>326</v>
      </c>
      <c r="AU118" s="93">
        <v>22</v>
      </c>
    </row>
    <row r="119" spans="2:47" s="26" customFormat="1" ht="13.2" hidden="1" customHeight="1" outlineLevel="2" x14ac:dyDescent="0.2">
      <c r="B119" s="29">
        <v>302</v>
      </c>
      <c r="C119" s="30" t="s">
        <v>164</v>
      </c>
      <c r="D119" s="93">
        <f t="shared" si="85"/>
        <v>334</v>
      </c>
      <c r="E119" s="93">
        <v>1</v>
      </c>
      <c r="F119" s="93">
        <v>1</v>
      </c>
      <c r="G119" s="93">
        <v>2</v>
      </c>
      <c r="H119" s="93">
        <v>2</v>
      </c>
      <c r="I119" s="93">
        <v>2</v>
      </c>
      <c r="J119" s="93">
        <v>2</v>
      </c>
      <c r="K119" s="93">
        <v>2</v>
      </c>
      <c r="L119" s="93">
        <v>2</v>
      </c>
      <c r="M119" s="93">
        <v>2</v>
      </c>
      <c r="N119" s="93">
        <v>2</v>
      </c>
      <c r="O119" s="93">
        <v>2</v>
      </c>
      <c r="P119" s="93">
        <v>2</v>
      </c>
      <c r="Q119" s="93">
        <v>2</v>
      </c>
      <c r="R119" s="93">
        <v>2</v>
      </c>
      <c r="S119" s="93">
        <v>2</v>
      </c>
      <c r="T119" s="93">
        <v>2</v>
      </c>
      <c r="U119" s="93">
        <v>2</v>
      </c>
      <c r="V119" s="93">
        <v>2</v>
      </c>
      <c r="W119" s="93">
        <v>2</v>
      </c>
      <c r="X119" s="93">
        <v>2</v>
      </c>
      <c r="Y119" s="93">
        <v>38</v>
      </c>
      <c r="Z119" s="93">
        <v>36</v>
      </c>
      <c r="AA119" s="93">
        <v>38</v>
      </c>
      <c r="AB119" s="93">
        <v>30</v>
      </c>
      <c r="AC119" s="93">
        <v>29</v>
      </c>
      <c r="AD119" s="93">
        <v>26</v>
      </c>
      <c r="AE119" s="93">
        <v>22</v>
      </c>
      <c r="AF119" s="93">
        <v>16</v>
      </c>
      <c r="AG119" s="93">
        <v>13</v>
      </c>
      <c r="AH119" s="93">
        <v>14</v>
      </c>
      <c r="AI119" s="93">
        <v>12</v>
      </c>
      <c r="AJ119" s="93">
        <v>12</v>
      </c>
      <c r="AK119" s="93">
        <v>6</v>
      </c>
      <c r="AL119" s="93">
        <v>4</v>
      </c>
      <c r="AM119" s="93">
        <v>1</v>
      </c>
      <c r="AN119" s="93">
        <v>2</v>
      </c>
      <c r="AO119" s="93">
        <v>2</v>
      </c>
      <c r="AP119" s="93">
        <v>4</v>
      </c>
      <c r="AQ119" s="93">
        <v>238</v>
      </c>
      <c r="AR119" s="93">
        <v>8</v>
      </c>
      <c r="AS119" s="93">
        <v>14</v>
      </c>
      <c r="AT119" s="93">
        <v>104</v>
      </c>
      <c r="AU119" s="93">
        <v>6</v>
      </c>
    </row>
    <row r="120" spans="2:47" s="26" customFormat="1" ht="13.2" hidden="1" customHeight="1" outlineLevel="2" x14ac:dyDescent="0.2">
      <c r="B120" s="29">
        <v>303</v>
      </c>
      <c r="C120" s="30" t="s">
        <v>165</v>
      </c>
      <c r="D120" s="93">
        <f t="shared" si="85"/>
        <v>450</v>
      </c>
      <c r="E120" s="93">
        <v>3</v>
      </c>
      <c r="F120" s="93">
        <v>3</v>
      </c>
      <c r="G120" s="93">
        <v>2</v>
      </c>
      <c r="H120" s="93">
        <v>2</v>
      </c>
      <c r="I120" s="93">
        <v>2</v>
      </c>
      <c r="J120" s="93">
        <v>1</v>
      </c>
      <c r="K120" s="93">
        <v>4</v>
      </c>
      <c r="L120" s="93">
        <v>4</v>
      </c>
      <c r="M120" s="93">
        <v>4</v>
      </c>
      <c r="N120" s="93">
        <v>4</v>
      </c>
      <c r="O120" s="93">
        <v>2</v>
      </c>
      <c r="P120" s="93">
        <v>4</v>
      </c>
      <c r="Q120" s="93">
        <v>6</v>
      </c>
      <c r="R120" s="93">
        <v>6</v>
      </c>
      <c r="S120" s="93">
        <v>4</v>
      </c>
      <c r="T120" s="93">
        <v>6</v>
      </c>
      <c r="U120" s="93">
        <v>6</v>
      </c>
      <c r="V120" s="93">
        <v>6</v>
      </c>
      <c r="W120" s="93">
        <v>5</v>
      </c>
      <c r="X120" s="93">
        <v>5</v>
      </c>
      <c r="Y120" s="93">
        <v>46</v>
      </c>
      <c r="Z120" s="93">
        <v>44</v>
      </c>
      <c r="AA120" s="93">
        <v>45</v>
      </c>
      <c r="AB120" s="93">
        <v>40</v>
      </c>
      <c r="AC120" s="93">
        <v>40</v>
      </c>
      <c r="AD120" s="93">
        <v>34</v>
      </c>
      <c r="AE120" s="93">
        <v>26</v>
      </c>
      <c r="AF120" s="93">
        <v>20</v>
      </c>
      <c r="AG120" s="93">
        <v>16</v>
      </c>
      <c r="AH120" s="93">
        <v>17</v>
      </c>
      <c r="AI120" s="93">
        <v>15</v>
      </c>
      <c r="AJ120" s="93">
        <v>14</v>
      </c>
      <c r="AK120" s="93">
        <v>8</v>
      </c>
      <c r="AL120" s="93">
        <v>6</v>
      </c>
      <c r="AM120" s="93">
        <v>0</v>
      </c>
      <c r="AN120" s="93">
        <v>3</v>
      </c>
      <c r="AO120" s="93">
        <v>3</v>
      </c>
      <c r="AP120" s="93">
        <v>6</v>
      </c>
      <c r="AQ120" s="93">
        <v>382</v>
      </c>
      <c r="AR120" s="93">
        <v>14</v>
      </c>
      <c r="AS120" s="93">
        <v>22</v>
      </c>
      <c r="AT120" s="93">
        <v>129</v>
      </c>
      <c r="AU120" s="93">
        <v>8</v>
      </c>
    </row>
    <row r="121" spans="2:47" s="22" customFormat="1" ht="13.2" hidden="1" customHeight="1" outlineLevel="1" x14ac:dyDescent="0.2">
      <c r="B121" s="87">
        <v>120112</v>
      </c>
      <c r="C121" s="88" t="s">
        <v>32</v>
      </c>
      <c r="D121" s="89">
        <f>+D122</f>
        <v>579</v>
      </c>
      <c r="E121" s="89">
        <f t="shared" ref="E121:AU121" si="86">+E122</f>
        <v>2</v>
      </c>
      <c r="F121" s="89">
        <f t="shared" si="86"/>
        <v>4</v>
      </c>
      <c r="G121" s="89">
        <f t="shared" si="86"/>
        <v>2</v>
      </c>
      <c r="H121" s="89">
        <f t="shared" si="86"/>
        <v>7</v>
      </c>
      <c r="I121" s="89">
        <f t="shared" si="86"/>
        <v>2</v>
      </c>
      <c r="J121" s="89">
        <f t="shared" si="86"/>
        <v>5</v>
      </c>
      <c r="K121" s="89">
        <f t="shared" si="86"/>
        <v>12</v>
      </c>
      <c r="L121" s="89">
        <f t="shared" si="86"/>
        <v>9</v>
      </c>
      <c r="M121" s="89">
        <f t="shared" si="86"/>
        <v>8</v>
      </c>
      <c r="N121" s="89">
        <f t="shared" si="86"/>
        <v>8</v>
      </c>
      <c r="O121" s="89">
        <f t="shared" si="86"/>
        <v>3</v>
      </c>
      <c r="P121" s="89">
        <f t="shared" si="86"/>
        <v>8</v>
      </c>
      <c r="Q121" s="89">
        <f t="shared" si="86"/>
        <v>12</v>
      </c>
      <c r="R121" s="89">
        <f t="shared" si="86"/>
        <v>11</v>
      </c>
      <c r="S121" s="89">
        <f t="shared" si="86"/>
        <v>8</v>
      </c>
      <c r="T121" s="89">
        <f t="shared" si="86"/>
        <v>11</v>
      </c>
      <c r="U121" s="89">
        <f t="shared" si="86"/>
        <v>8</v>
      </c>
      <c r="V121" s="89">
        <f t="shared" si="86"/>
        <v>6</v>
      </c>
      <c r="W121" s="89">
        <f t="shared" si="86"/>
        <v>9</v>
      </c>
      <c r="X121" s="89">
        <f t="shared" si="86"/>
        <v>5</v>
      </c>
      <c r="Y121" s="89">
        <f t="shared" si="86"/>
        <v>30</v>
      </c>
      <c r="Z121" s="89">
        <f t="shared" si="86"/>
        <v>36</v>
      </c>
      <c r="AA121" s="89">
        <f t="shared" si="86"/>
        <v>41</v>
      </c>
      <c r="AB121" s="89">
        <f t="shared" si="86"/>
        <v>43</v>
      </c>
      <c r="AC121" s="89">
        <f t="shared" si="86"/>
        <v>35</v>
      </c>
      <c r="AD121" s="89">
        <f t="shared" si="86"/>
        <v>26</v>
      </c>
      <c r="AE121" s="89">
        <f t="shared" si="86"/>
        <v>33</v>
      </c>
      <c r="AF121" s="89">
        <f t="shared" si="86"/>
        <v>36</v>
      </c>
      <c r="AG121" s="89">
        <f t="shared" si="86"/>
        <v>32</v>
      </c>
      <c r="AH121" s="89">
        <f t="shared" si="86"/>
        <v>42</v>
      </c>
      <c r="AI121" s="89">
        <f t="shared" si="86"/>
        <v>32</v>
      </c>
      <c r="AJ121" s="89">
        <f t="shared" si="86"/>
        <v>25</v>
      </c>
      <c r="AK121" s="89">
        <f t="shared" si="86"/>
        <v>13</v>
      </c>
      <c r="AL121" s="89">
        <f t="shared" si="86"/>
        <v>15</v>
      </c>
      <c r="AM121" s="89">
        <f t="shared" si="86"/>
        <v>0</v>
      </c>
      <c r="AN121" s="89">
        <f t="shared" si="86"/>
        <v>0</v>
      </c>
      <c r="AO121" s="89">
        <f t="shared" si="86"/>
        <v>3</v>
      </c>
      <c r="AP121" s="89">
        <f t="shared" si="86"/>
        <v>3</v>
      </c>
      <c r="AQ121" s="89">
        <f t="shared" si="86"/>
        <v>287</v>
      </c>
      <c r="AR121" s="89">
        <f t="shared" si="86"/>
        <v>21</v>
      </c>
      <c r="AS121" s="89">
        <f t="shared" si="86"/>
        <v>18</v>
      </c>
      <c r="AT121" s="89">
        <f t="shared" si="86"/>
        <v>93</v>
      </c>
      <c r="AU121" s="89">
        <f t="shared" si="86"/>
        <v>3</v>
      </c>
    </row>
    <row r="122" spans="2:47" s="26" customFormat="1" ht="13.2" hidden="1" customHeight="1" outlineLevel="2" x14ac:dyDescent="0.3">
      <c r="B122" s="24">
        <v>302</v>
      </c>
      <c r="C122" s="27" t="s">
        <v>166</v>
      </c>
      <c r="D122" s="93">
        <f t="shared" ref="D122" si="87">SUM(E122:AL122)</f>
        <v>579</v>
      </c>
      <c r="E122" s="100">
        <v>2</v>
      </c>
      <c r="F122" s="100">
        <v>4</v>
      </c>
      <c r="G122" s="100">
        <v>2</v>
      </c>
      <c r="H122" s="100">
        <v>7</v>
      </c>
      <c r="I122" s="100">
        <v>2</v>
      </c>
      <c r="J122" s="100">
        <v>5</v>
      </c>
      <c r="K122" s="100">
        <v>12</v>
      </c>
      <c r="L122" s="100">
        <v>9</v>
      </c>
      <c r="M122" s="100">
        <v>8</v>
      </c>
      <c r="N122" s="100">
        <v>8</v>
      </c>
      <c r="O122" s="100">
        <v>3</v>
      </c>
      <c r="P122" s="100">
        <v>8</v>
      </c>
      <c r="Q122" s="100">
        <v>12</v>
      </c>
      <c r="R122" s="100">
        <v>11</v>
      </c>
      <c r="S122" s="100">
        <v>8</v>
      </c>
      <c r="T122" s="100">
        <v>11</v>
      </c>
      <c r="U122" s="100">
        <v>8</v>
      </c>
      <c r="V122" s="100">
        <v>6</v>
      </c>
      <c r="W122" s="100">
        <v>9</v>
      </c>
      <c r="X122" s="100">
        <v>5</v>
      </c>
      <c r="Y122" s="100">
        <v>30</v>
      </c>
      <c r="Z122" s="100">
        <v>36</v>
      </c>
      <c r="AA122" s="100">
        <v>41</v>
      </c>
      <c r="AB122" s="100">
        <v>43</v>
      </c>
      <c r="AC122" s="100">
        <v>35</v>
      </c>
      <c r="AD122" s="100">
        <v>26</v>
      </c>
      <c r="AE122" s="100">
        <v>33</v>
      </c>
      <c r="AF122" s="100">
        <v>36</v>
      </c>
      <c r="AG122" s="100">
        <v>32</v>
      </c>
      <c r="AH122" s="100">
        <v>42</v>
      </c>
      <c r="AI122" s="100">
        <v>32</v>
      </c>
      <c r="AJ122" s="100">
        <v>25</v>
      </c>
      <c r="AK122" s="100">
        <v>13</v>
      </c>
      <c r="AL122" s="100">
        <v>15</v>
      </c>
      <c r="AM122" s="100">
        <v>0</v>
      </c>
      <c r="AN122" s="100">
        <v>0</v>
      </c>
      <c r="AO122" s="100">
        <v>3</v>
      </c>
      <c r="AP122" s="100">
        <v>3</v>
      </c>
      <c r="AQ122" s="100">
        <v>287</v>
      </c>
      <c r="AR122" s="100">
        <v>21</v>
      </c>
      <c r="AS122" s="100">
        <v>18</v>
      </c>
      <c r="AT122" s="100">
        <v>93</v>
      </c>
      <c r="AU122" s="100">
        <v>3</v>
      </c>
    </row>
    <row r="123" spans="2:47" s="22" customFormat="1" ht="13.2" hidden="1" customHeight="1" outlineLevel="1" x14ac:dyDescent="0.2">
      <c r="B123" s="87">
        <v>120113</v>
      </c>
      <c r="C123" s="88" t="s">
        <v>33</v>
      </c>
      <c r="D123" s="89">
        <f>SUM(D124:D127)</f>
        <v>2014</v>
      </c>
      <c r="E123" s="89">
        <f t="shared" ref="E123:AU123" si="88">SUM(E124:E127)</f>
        <v>18</v>
      </c>
      <c r="F123" s="89">
        <f t="shared" si="88"/>
        <v>18</v>
      </c>
      <c r="G123" s="89">
        <f t="shared" si="88"/>
        <v>20</v>
      </c>
      <c r="H123" s="89">
        <f t="shared" si="88"/>
        <v>22</v>
      </c>
      <c r="I123" s="89">
        <f t="shared" si="88"/>
        <v>26</v>
      </c>
      <c r="J123" s="89">
        <f t="shared" si="88"/>
        <v>32</v>
      </c>
      <c r="K123" s="89">
        <f t="shared" si="88"/>
        <v>33</v>
      </c>
      <c r="L123" s="89">
        <f t="shared" si="88"/>
        <v>27</v>
      </c>
      <c r="M123" s="89">
        <f t="shared" si="88"/>
        <v>28</v>
      </c>
      <c r="N123" s="89">
        <f t="shared" si="88"/>
        <v>24</v>
      </c>
      <c r="O123" s="89">
        <f t="shared" si="88"/>
        <v>25</v>
      </c>
      <c r="P123" s="89">
        <f t="shared" si="88"/>
        <v>19</v>
      </c>
      <c r="Q123" s="89">
        <f t="shared" si="88"/>
        <v>28</v>
      </c>
      <c r="R123" s="89">
        <f t="shared" si="88"/>
        <v>28</v>
      </c>
      <c r="S123" s="89">
        <f t="shared" si="88"/>
        <v>35</v>
      </c>
      <c r="T123" s="89">
        <f t="shared" si="88"/>
        <v>35</v>
      </c>
      <c r="U123" s="89">
        <f t="shared" si="88"/>
        <v>40</v>
      </c>
      <c r="V123" s="89">
        <f t="shared" si="88"/>
        <v>29</v>
      </c>
      <c r="W123" s="89">
        <f t="shared" si="88"/>
        <v>36</v>
      </c>
      <c r="X123" s="89">
        <f t="shared" si="88"/>
        <v>33</v>
      </c>
      <c r="Y123" s="89">
        <f t="shared" si="88"/>
        <v>150</v>
      </c>
      <c r="Z123" s="89">
        <f t="shared" si="88"/>
        <v>160</v>
      </c>
      <c r="AA123" s="89">
        <f t="shared" si="88"/>
        <v>164</v>
      </c>
      <c r="AB123" s="89">
        <f t="shared" si="88"/>
        <v>171</v>
      </c>
      <c r="AC123" s="89">
        <f t="shared" si="88"/>
        <v>143</v>
      </c>
      <c r="AD123" s="89">
        <f t="shared" si="88"/>
        <v>124</v>
      </c>
      <c r="AE123" s="89">
        <f t="shared" si="88"/>
        <v>143</v>
      </c>
      <c r="AF123" s="89">
        <f t="shared" si="88"/>
        <v>96</v>
      </c>
      <c r="AG123" s="89">
        <f t="shared" si="88"/>
        <v>80</v>
      </c>
      <c r="AH123" s="89">
        <f t="shared" si="88"/>
        <v>72</v>
      </c>
      <c r="AI123" s="89">
        <f t="shared" si="88"/>
        <v>60</v>
      </c>
      <c r="AJ123" s="89">
        <f t="shared" si="88"/>
        <v>52</v>
      </c>
      <c r="AK123" s="89">
        <f t="shared" si="88"/>
        <v>23</v>
      </c>
      <c r="AL123" s="89">
        <f t="shared" si="88"/>
        <v>20</v>
      </c>
      <c r="AM123" s="89">
        <f t="shared" si="88"/>
        <v>2</v>
      </c>
      <c r="AN123" s="89">
        <f t="shared" si="88"/>
        <v>12</v>
      </c>
      <c r="AO123" s="89">
        <f t="shared" si="88"/>
        <v>6</v>
      </c>
      <c r="AP123" s="89">
        <f t="shared" si="88"/>
        <v>20</v>
      </c>
      <c r="AQ123" s="89">
        <f t="shared" si="88"/>
        <v>1003</v>
      </c>
      <c r="AR123" s="89">
        <f t="shared" si="88"/>
        <v>68</v>
      </c>
      <c r="AS123" s="89">
        <f t="shared" si="88"/>
        <v>78</v>
      </c>
      <c r="AT123" s="89">
        <f t="shared" si="88"/>
        <v>444</v>
      </c>
      <c r="AU123" s="89">
        <f t="shared" si="88"/>
        <v>43</v>
      </c>
    </row>
    <row r="124" spans="2:47" s="26" customFormat="1" ht="13.2" hidden="1" customHeight="1" outlineLevel="2" x14ac:dyDescent="0.2">
      <c r="B124" s="24">
        <v>301</v>
      </c>
      <c r="C124" s="27" t="s">
        <v>167</v>
      </c>
      <c r="D124" s="93">
        <f t="shared" ref="D124:D127" si="89">SUM(E124:AL124)</f>
        <v>1095</v>
      </c>
      <c r="E124" s="93">
        <v>9</v>
      </c>
      <c r="F124" s="93">
        <v>9</v>
      </c>
      <c r="G124" s="93">
        <v>8</v>
      </c>
      <c r="H124" s="93">
        <v>11</v>
      </c>
      <c r="I124" s="93">
        <v>14</v>
      </c>
      <c r="J124" s="93">
        <v>20</v>
      </c>
      <c r="K124" s="93">
        <v>19</v>
      </c>
      <c r="L124" s="93">
        <v>13</v>
      </c>
      <c r="M124" s="93">
        <v>14</v>
      </c>
      <c r="N124" s="93">
        <v>13</v>
      </c>
      <c r="O124" s="93">
        <v>14</v>
      </c>
      <c r="P124" s="93">
        <v>8</v>
      </c>
      <c r="Q124" s="93">
        <v>16</v>
      </c>
      <c r="R124" s="93">
        <v>16</v>
      </c>
      <c r="S124" s="93">
        <v>22</v>
      </c>
      <c r="T124" s="93">
        <v>22</v>
      </c>
      <c r="U124" s="93">
        <v>26</v>
      </c>
      <c r="V124" s="93">
        <v>15</v>
      </c>
      <c r="W124" s="93">
        <v>22</v>
      </c>
      <c r="X124" s="93">
        <v>19</v>
      </c>
      <c r="Y124" s="93">
        <v>80</v>
      </c>
      <c r="Z124" s="93">
        <v>86</v>
      </c>
      <c r="AA124" s="93">
        <v>88</v>
      </c>
      <c r="AB124" s="93">
        <v>92</v>
      </c>
      <c r="AC124" s="93">
        <v>81</v>
      </c>
      <c r="AD124" s="93">
        <v>70</v>
      </c>
      <c r="AE124" s="93">
        <v>81</v>
      </c>
      <c r="AF124" s="93">
        <v>48</v>
      </c>
      <c r="AG124" s="93">
        <v>40</v>
      </c>
      <c r="AH124" s="93">
        <v>36</v>
      </c>
      <c r="AI124" s="93">
        <v>32</v>
      </c>
      <c r="AJ124" s="93">
        <v>25</v>
      </c>
      <c r="AK124" s="93">
        <v>14</v>
      </c>
      <c r="AL124" s="93">
        <v>12</v>
      </c>
      <c r="AM124" s="93">
        <v>1</v>
      </c>
      <c r="AN124" s="93">
        <v>6</v>
      </c>
      <c r="AO124" s="93">
        <v>2</v>
      </c>
      <c r="AP124" s="93">
        <v>12</v>
      </c>
      <c r="AQ124" s="93">
        <v>338</v>
      </c>
      <c r="AR124" s="93">
        <v>34</v>
      </c>
      <c r="AS124" s="93">
        <v>38</v>
      </c>
      <c r="AT124" s="93">
        <v>296</v>
      </c>
      <c r="AU124" s="93">
        <v>19</v>
      </c>
    </row>
    <row r="125" spans="2:47" s="26" customFormat="1" ht="13.2" hidden="1" customHeight="1" outlineLevel="2" x14ac:dyDescent="0.2">
      <c r="B125" s="24">
        <v>302</v>
      </c>
      <c r="C125" s="27" t="s">
        <v>168</v>
      </c>
      <c r="D125" s="93">
        <f t="shared" si="89"/>
        <v>353</v>
      </c>
      <c r="E125" s="93">
        <v>4</v>
      </c>
      <c r="F125" s="93">
        <v>4</v>
      </c>
      <c r="G125" s="93">
        <v>6</v>
      </c>
      <c r="H125" s="93">
        <v>5</v>
      </c>
      <c r="I125" s="93">
        <v>6</v>
      </c>
      <c r="J125" s="93">
        <v>6</v>
      </c>
      <c r="K125" s="93">
        <v>8</v>
      </c>
      <c r="L125" s="93">
        <v>8</v>
      </c>
      <c r="M125" s="93">
        <v>8</v>
      </c>
      <c r="N125" s="93">
        <v>5</v>
      </c>
      <c r="O125" s="93">
        <v>5</v>
      </c>
      <c r="P125" s="93">
        <v>5</v>
      </c>
      <c r="Q125" s="93">
        <v>6</v>
      </c>
      <c r="R125" s="93">
        <v>6</v>
      </c>
      <c r="S125" s="93">
        <v>7</v>
      </c>
      <c r="T125" s="93">
        <v>7</v>
      </c>
      <c r="U125" s="93">
        <v>8</v>
      </c>
      <c r="V125" s="93">
        <v>8</v>
      </c>
      <c r="W125" s="93">
        <v>8</v>
      </c>
      <c r="X125" s="93">
        <v>8</v>
      </c>
      <c r="Y125" s="93">
        <v>22</v>
      </c>
      <c r="Z125" s="93">
        <v>24</v>
      </c>
      <c r="AA125" s="93">
        <v>26</v>
      </c>
      <c r="AB125" s="93">
        <v>28</v>
      </c>
      <c r="AC125" s="93">
        <v>20</v>
      </c>
      <c r="AD125" s="93">
        <v>16</v>
      </c>
      <c r="AE125" s="93">
        <v>20</v>
      </c>
      <c r="AF125" s="93">
        <v>16</v>
      </c>
      <c r="AG125" s="93">
        <v>14</v>
      </c>
      <c r="AH125" s="93">
        <v>12</v>
      </c>
      <c r="AI125" s="93">
        <v>10</v>
      </c>
      <c r="AJ125" s="93">
        <v>10</v>
      </c>
      <c r="AK125" s="93">
        <v>3</v>
      </c>
      <c r="AL125" s="93">
        <v>4</v>
      </c>
      <c r="AM125" s="93">
        <v>1</v>
      </c>
      <c r="AN125" s="93">
        <v>2</v>
      </c>
      <c r="AO125" s="93">
        <v>2</v>
      </c>
      <c r="AP125" s="93">
        <v>4</v>
      </c>
      <c r="AQ125" s="93">
        <v>212</v>
      </c>
      <c r="AR125" s="93">
        <v>14</v>
      </c>
      <c r="AS125" s="93">
        <v>16</v>
      </c>
      <c r="AT125" s="93">
        <v>46</v>
      </c>
      <c r="AU125" s="93">
        <v>8</v>
      </c>
    </row>
    <row r="126" spans="2:47" s="26" customFormat="1" ht="13.2" hidden="1" customHeight="1" outlineLevel="2" x14ac:dyDescent="0.2">
      <c r="B126" s="24">
        <v>303</v>
      </c>
      <c r="C126" s="27" t="s">
        <v>169</v>
      </c>
      <c r="D126" s="93">
        <f t="shared" si="89"/>
        <v>211</v>
      </c>
      <c r="E126" s="93">
        <v>2</v>
      </c>
      <c r="F126" s="93">
        <v>2</v>
      </c>
      <c r="G126" s="93">
        <v>2</v>
      </c>
      <c r="H126" s="93">
        <v>2</v>
      </c>
      <c r="I126" s="93">
        <v>2</v>
      </c>
      <c r="J126" s="93">
        <v>2</v>
      </c>
      <c r="K126" s="93">
        <v>2</v>
      </c>
      <c r="L126" s="93">
        <v>2</v>
      </c>
      <c r="M126" s="93">
        <v>2</v>
      </c>
      <c r="N126" s="93">
        <v>2</v>
      </c>
      <c r="O126" s="93">
        <v>2</v>
      </c>
      <c r="P126" s="93">
        <v>2</v>
      </c>
      <c r="Q126" s="93">
        <v>2</v>
      </c>
      <c r="R126" s="93">
        <v>2</v>
      </c>
      <c r="S126" s="93">
        <v>2</v>
      </c>
      <c r="T126" s="93">
        <v>2</v>
      </c>
      <c r="U126" s="93">
        <v>2</v>
      </c>
      <c r="V126" s="93">
        <v>2</v>
      </c>
      <c r="W126" s="93">
        <v>2</v>
      </c>
      <c r="X126" s="93">
        <v>2</v>
      </c>
      <c r="Y126" s="93">
        <v>16</v>
      </c>
      <c r="Z126" s="93">
        <v>18</v>
      </c>
      <c r="AA126" s="93">
        <v>18</v>
      </c>
      <c r="AB126" s="93">
        <v>19</v>
      </c>
      <c r="AC126" s="93">
        <v>16</v>
      </c>
      <c r="AD126" s="93">
        <v>14</v>
      </c>
      <c r="AE126" s="93">
        <v>16</v>
      </c>
      <c r="AF126" s="93">
        <v>14</v>
      </c>
      <c r="AG126" s="93">
        <v>10</v>
      </c>
      <c r="AH126" s="93">
        <v>10</v>
      </c>
      <c r="AI126" s="93">
        <v>8</v>
      </c>
      <c r="AJ126" s="93">
        <v>8</v>
      </c>
      <c r="AK126" s="93">
        <v>2</v>
      </c>
      <c r="AL126" s="93">
        <v>2</v>
      </c>
      <c r="AM126" s="93">
        <v>0</v>
      </c>
      <c r="AN126" s="93">
        <v>2</v>
      </c>
      <c r="AO126" s="93">
        <v>1</v>
      </c>
      <c r="AP126" s="93">
        <v>2</v>
      </c>
      <c r="AQ126" s="93">
        <v>202</v>
      </c>
      <c r="AR126" s="93">
        <v>8</v>
      </c>
      <c r="AS126" s="93">
        <v>10</v>
      </c>
      <c r="AT126" s="93">
        <v>30</v>
      </c>
      <c r="AU126" s="93">
        <v>6</v>
      </c>
    </row>
    <row r="127" spans="2:47" s="26" customFormat="1" ht="13.2" hidden="1" customHeight="1" outlineLevel="2" x14ac:dyDescent="0.2">
      <c r="B127" s="24"/>
      <c r="C127" s="27" t="s">
        <v>170</v>
      </c>
      <c r="D127" s="93">
        <f t="shared" si="89"/>
        <v>355</v>
      </c>
      <c r="E127" s="93">
        <v>3</v>
      </c>
      <c r="F127" s="93">
        <v>3</v>
      </c>
      <c r="G127" s="93">
        <v>4</v>
      </c>
      <c r="H127" s="93">
        <v>4</v>
      </c>
      <c r="I127" s="93">
        <v>4</v>
      </c>
      <c r="J127" s="93">
        <v>4</v>
      </c>
      <c r="K127" s="93">
        <v>4</v>
      </c>
      <c r="L127" s="93">
        <v>4</v>
      </c>
      <c r="M127" s="93">
        <v>4</v>
      </c>
      <c r="N127" s="93">
        <v>4</v>
      </c>
      <c r="O127" s="93">
        <v>4</v>
      </c>
      <c r="P127" s="93">
        <v>4</v>
      </c>
      <c r="Q127" s="93">
        <v>4</v>
      </c>
      <c r="R127" s="93">
        <v>4</v>
      </c>
      <c r="S127" s="93">
        <v>4</v>
      </c>
      <c r="T127" s="93">
        <v>4</v>
      </c>
      <c r="U127" s="93">
        <v>4</v>
      </c>
      <c r="V127" s="93">
        <v>4</v>
      </c>
      <c r="W127" s="93">
        <v>4</v>
      </c>
      <c r="X127" s="93">
        <v>4</v>
      </c>
      <c r="Y127" s="93">
        <v>32</v>
      </c>
      <c r="Z127" s="93">
        <v>32</v>
      </c>
      <c r="AA127" s="93">
        <v>32</v>
      </c>
      <c r="AB127" s="93">
        <v>32</v>
      </c>
      <c r="AC127" s="93">
        <v>26</v>
      </c>
      <c r="AD127" s="93">
        <v>24</v>
      </c>
      <c r="AE127" s="93">
        <v>26</v>
      </c>
      <c r="AF127" s="93">
        <v>18</v>
      </c>
      <c r="AG127" s="93">
        <v>16</v>
      </c>
      <c r="AH127" s="93">
        <v>14</v>
      </c>
      <c r="AI127" s="93">
        <v>10</v>
      </c>
      <c r="AJ127" s="93">
        <v>9</v>
      </c>
      <c r="AK127" s="93">
        <v>4</v>
      </c>
      <c r="AL127" s="93">
        <v>2</v>
      </c>
      <c r="AM127" s="93">
        <v>0</v>
      </c>
      <c r="AN127" s="93">
        <v>2</v>
      </c>
      <c r="AO127" s="93">
        <v>1</v>
      </c>
      <c r="AP127" s="93">
        <v>2</v>
      </c>
      <c r="AQ127" s="93">
        <v>251</v>
      </c>
      <c r="AR127" s="93">
        <v>12</v>
      </c>
      <c r="AS127" s="93">
        <v>14</v>
      </c>
      <c r="AT127" s="93">
        <v>72</v>
      </c>
      <c r="AU127" s="93">
        <v>10</v>
      </c>
    </row>
    <row r="128" spans="2:47" s="22" customFormat="1" ht="13.2" hidden="1" customHeight="1" outlineLevel="1" x14ac:dyDescent="0.2">
      <c r="B128" s="87">
        <v>120116</v>
      </c>
      <c r="C128" s="88" t="s">
        <v>35</v>
      </c>
      <c r="D128" s="89">
        <f t="shared" ref="D128:AU128" si="90">D129</f>
        <v>1611</v>
      </c>
      <c r="E128" s="89">
        <f>E129</f>
        <v>20</v>
      </c>
      <c r="F128" s="89">
        <f>F129</f>
        <v>23</v>
      </c>
      <c r="G128" s="89">
        <f>G129</f>
        <v>19</v>
      </c>
      <c r="H128" s="89">
        <f>H129</f>
        <v>30</v>
      </c>
      <c r="I128" s="89">
        <f t="shared" ref="I128" si="91">I129</f>
        <v>24</v>
      </c>
      <c r="J128" s="89">
        <f t="shared" si="90"/>
        <v>25</v>
      </c>
      <c r="K128" s="89">
        <f t="shared" si="90"/>
        <v>26</v>
      </c>
      <c r="L128" s="89">
        <f t="shared" si="90"/>
        <v>23</v>
      </c>
      <c r="M128" s="89">
        <f t="shared" si="90"/>
        <v>17</v>
      </c>
      <c r="N128" s="89">
        <f t="shared" si="90"/>
        <v>31</v>
      </c>
      <c r="O128" s="89">
        <f t="shared" si="90"/>
        <v>25</v>
      </c>
      <c r="P128" s="89">
        <f t="shared" si="90"/>
        <v>24</v>
      </c>
      <c r="Q128" s="89">
        <f t="shared" si="90"/>
        <v>24</v>
      </c>
      <c r="R128" s="89">
        <f t="shared" si="90"/>
        <v>13</v>
      </c>
      <c r="S128" s="89">
        <f t="shared" si="90"/>
        <v>15</v>
      </c>
      <c r="T128" s="89">
        <f t="shared" si="90"/>
        <v>24</v>
      </c>
      <c r="U128" s="89">
        <f t="shared" si="90"/>
        <v>33</v>
      </c>
      <c r="V128" s="89">
        <f t="shared" si="90"/>
        <v>25</v>
      </c>
      <c r="W128" s="89">
        <f t="shared" si="90"/>
        <v>30</v>
      </c>
      <c r="X128" s="89">
        <f t="shared" si="90"/>
        <v>27</v>
      </c>
      <c r="Y128" s="89">
        <f t="shared" si="90"/>
        <v>131</v>
      </c>
      <c r="Z128" s="89">
        <f t="shared" si="90"/>
        <v>121</v>
      </c>
      <c r="AA128" s="89">
        <f t="shared" si="90"/>
        <v>111</v>
      </c>
      <c r="AB128" s="89">
        <f t="shared" si="90"/>
        <v>105</v>
      </c>
      <c r="AC128" s="89">
        <f t="shared" si="90"/>
        <v>82</v>
      </c>
      <c r="AD128" s="89">
        <f t="shared" si="90"/>
        <v>86</v>
      </c>
      <c r="AE128" s="89">
        <f t="shared" si="90"/>
        <v>84</v>
      </c>
      <c r="AF128" s="89">
        <f t="shared" si="90"/>
        <v>83</v>
      </c>
      <c r="AG128" s="89">
        <f t="shared" si="90"/>
        <v>76</v>
      </c>
      <c r="AH128" s="89">
        <f t="shared" si="90"/>
        <v>73</v>
      </c>
      <c r="AI128" s="89">
        <f t="shared" si="90"/>
        <v>60</v>
      </c>
      <c r="AJ128" s="89">
        <f t="shared" si="90"/>
        <v>58</v>
      </c>
      <c r="AK128" s="89">
        <f t="shared" si="90"/>
        <v>38</v>
      </c>
      <c r="AL128" s="89">
        <f t="shared" si="90"/>
        <v>25</v>
      </c>
      <c r="AM128" s="89">
        <f t="shared" si="90"/>
        <v>0</v>
      </c>
      <c r="AN128" s="89">
        <f t="shared" si="90"/>
        <v>10</v>
      </c>
      <c r="AO128" s="89">
        <f t="shared" si="90"/>
        <v>10</v>
      </c>
      <c r="AP128" s="89">
        <f t="shared" si="90"/>
        <v>22</v>
      </c>
      <c r="AQ128" s="89">
        <f t="shared" si="90"/>
        <v>777</v>
      </c>
      <c r="AR128" s="89">
        <f t="shared" si="90"/>
        <v>37</v>
      </c>
      <c r="AS128" s="89">
        <f t="shared" si="90"/>
        <v>63</v>
      </c>
      <c r="AT128" s="89">
        <f t="shared" si="90"/>
        <v>296</v>
      </c>
      <c r="AU128" s="89">
        <f t="shared" si="90"/>
        <v>66</v>
      </c>
    </row>
    <row r="129" spans="2:47" s="26" customFormat="1" ht="13.2" hidden="1" customHeight="1" outlineLevel="2" x14ac:dyDescent="0.3">
      <c r="B129" s="24">
        <v>301</v>
      </c>
      <c r="C129" s="27" t="s">
        <v>171</v>
      </c>
      <c r="D129" s="93">
        <f>SUM(E129:AL129)</f>
        <v>1611</v>
      </c>
      <c r="E129" s="100">
        <v>20</v>
      </c>
      <c r="F129" s="100">
        <v>23</v>
      </c>
      <c r="G129" s="100">
        <v>19</v>
      </c>
      <c r="H129" s="100">
        <v>30</v>
      </c>
      <c r="I129" s="100">
        <v>24</v>
      </c>
      <c r="J129" s="100">
        <v>25</v>
      </c>
      <c r="K129" s="100">
        <v>26</v>
      </c>
      <c r="L129" s="100">
        <v>23</v>
      </c>
      <c r="M129" s="100">
        <v>17</v>
      </c>
      <c r="N129" s="100">
        <v>31</v>
      </c>
      <c r="O129" s="100">
        <v>25</v>
      </c>
      <c r="P129" s="100">
        <v>24</v>
      </c>
      <c r="Q129" s="100">
        <v>24</v>
      </c>
      <c r="R129" s="100">
        <v>13</v>
      </c>
      <c r="S129" s="100">
        <v>15</v>
      </c>
      <c r="T129" s="100">
        <v>24</v>
      </c>
      <c r="U129" s="100">
        <v>33</v>
      </c>
      <c r="V129" s="100">
        <v>25</v>
      </c>
      <c r="W129" s="100">
        <v>30</v>
      </c>
      <c r="X129" s="100">
        <v>27</v>
      </c>
      <c r="Y129" s="100">
        <v>131</v>
      </c>
      <c r="Z129" s="100">
        <v>121</v>
      </c>
      <c r="AA129" s="100">
        <v>111</v>
      </c>
      <c r="AB129" s="100">
        <v>105</v>
      </c>
      <c r="AC129" s="100">
        <v>82</v>
      </c>
      <c r="AD129" s="100">
        <v>86</v>
      </c>
      <c r="AE129" s="100">
        <v>84</v>
      </c>
      <c r="AF129" s="100">
        <v>83</v>
      </c>
      <c r="AG129" s="100">
        <v>76</v>
      </c>
      <c r="AH129" s="100">
        <v>73</v>
      </c>
      <c r="AI129" s="100">
        <v>60</v>
      </c>
      <c r="AJ129" s="100">
        <v>58</v>
      </c>
      <c r="AK129" s="100">
        <v>38</v>
      </c>
      <c r="AL129" s="100">
        <v>25</v>
      </c>
      <c r="AM129" s="101">
        <v>0</v>
      </c>
      <c r="AN129" s="100">
        <v>10</v>
      </c>
      <c r="AO129" s="102">
        <v>10</v>
      </c>
      <c r="AP129" s="100">
        <v>22</v>
      </c>
      <c r="AQ129" s="103">
        <v>777</v>
      </c>
      <c r="AR129" s="100">
        <v>37</v>
      </c>
      <c r="AS129" s="100">
        <v>63</v>
      </c>
      <c r="AT129" s="100">
        <v>296</v>
      </c>
      <c r="AU129" s="103">
        <v>66</v>
      </c>
    </row>
    <row r="130" spans="2:47" s="22" customFormat="1" ht="13.2" hidden="1" customHeight="1" outlineLevel="1" x14ac:dyDescent="0.2">
      <c r="B130" s="87">
        <v>120119</v>
      </c>
      <c r="C130" s="88" t="s">
        <v>37</v>
      </c>
      <c r="D130" s="89">
        <f t="shared" ref="D130:AU130" si="92">SUM(D131:D132)</f>
        <v>31648</v>
      </c>
      <c r="E130" s="89">
        <f>E131+E132</f>
        <v>441</v>
      </c>
      <c r="F130" s="89">
        <f>F131+F132</f>
        <v>393</v>
      </c>
      <c r="G130" s="89">
        <f>G131+G132</f>
        <v>406</v>
      </c>
      <c r="H130" s="89">
        <f>H131+H132</f>
        <v>396</v>
      </c>
      <c r="I130" s="89">
        <f t="shared" ref="I130" si="93">SUM(I131:I132)</f>
        <v>370</v>
      </c>
      <c r="J130" s="89">
        <f t="shared" si="92"/>
        <v>427</v>
      </c>
      <c r="K130" s="89">
        <f t="shared" si="92"/>
        <v>646</v>
      </c>
      <c r="L130" s="89">
        <f t="shared" si="92"/>
        <v>696</v>
      </c>
      <c r="M130" s="89">
        <f t="shared" si="92"/>
        <v>611</v>
      </c>
      <c r="N130" s="89">
        <f t="shared" si="92"/>
        <v>572</v>
      </c>
      <c r="O130" s="89">
        <f t="shared" si="92"/>
        <v>574</v>
      </c>
      <c r="P130" s="89">
        <f t="shared" si="92"/>
        <v>599</v>
      </c>
      <c r="Q130" s="89">
        <f t="shared" si="92"/>
        <v>679</v>
      </c>
      <c r="R130" s="89">
        <f t="shared" si="92"/>
        <v>555</v>
      </c>
      <c r="S130" s="89">
        <f t="shared" si="92"/>
        <v>624</v>
      </c>
      <c r="T130" s="89">
        <f t="shared" si="92"/>
        <v>542</v>
      </c>
      <c r="U130" s="89">
        <f t="shared" si="92"/>
        <v>612</v>
      </c>
      <c r="V130" s="89">
        <f t="shared" si="92"/>
        <v>542</v>
      </c>
      <c r="W130" s="89">
        <f t="shared" si="92"/>
        <v>600</v>
      </c>
      <c r="X130" s="89">
        <f t="shared" si="92"/>
        <v>589</v>
      </c>
      <c r="Y130" s="89">
        <f t="shared" si="92"/>
        <v>2791</v>
      </c>
      <c r="Z130" s="89">
        <f t="shared" si="92"/>
        <v>2945</v>
      </c>
      <c r="AA130" s="89">
        <f t="shared" si="92"/>
        <v>2916</v>
      </c>
      <c r="AB130" s="89">
        <f t="shared" si="92"/>
        <v>2646</v>
      </c>
      <c r="AC130" s="89">
        <f t="shared" si="92"/>
        <v>2148</v>
      </c>
      <c r="AD130" s="89">
        <f t="shared" si="92"/>
        <v>1781</v>
      </c>
      <c r="AE130" s="89">
        <f t="shared" si="92"/>
        <v>1408</v>
      </c>
      <c r="AF130" s="89">
        <f t="shared" si="92"/>
        <v>1111</v>
      </c>
      <c r="AG130" s="89">
        <f t="shared" si="92"/>
        <v>914</v>
      </c>
      <c r="AH130" s="89">
        <f t="shared" si="92"/>
        <v>671</v>
      </c>
      <c r="AI130" s="89">
        <f t="shared" si="92"/>
        <v>564</v>
      </c>
      <c r="AJ130" s="89">
        <f t="shared" si="92"/>
        <v>406</v>
      </c>
      <c r="AK130" s="89">
        <f t="shared" si="92"/>
        <v>261</v>
      </c>
      <c r="AL130" s="89">
        <f t="shared" si="92"/>
        <v>212</v>
      </c>
      <c r="AM130" s="89">
        <f t="shared" si="92"/>
        <v>32</v>
      </c>
      <c r="AN130" s="89">
        <f t="shared" si="92"/>
        <v>232</v>
      </c>
      <c r="AO130" s="89">
        <f t="shared" si="92"/>
        <v>209</v>
      </c>
      <c r="AP130" s="89">
        <f t="shared" si="92"/>
        <v>467</v>
      </c>
      <c r="AQ130" s="89">
        <f t="shared" si="92"/>
        <v>15326</v>
      </c>
      <c r="AR130" s="89">
        <f t="shared" si="92"/>
        <v>1359</v>
      </c>
      <c r="AS130" s="89">
        <f t="shared" si="92"/>
        <v>1349</v>
      </c>
      <c r="AT130" s="89">
        <f t="shared" si="92"/>
        <v>7347</v>
      </c>
      <c r="AU130" s="89">
        <f t="shared" si="92"/>
        <v>592</v>
      </c>
    </row>
    <row r="131" spans="2:47" s="26" customFormat="1" ht="13.2" hidden="1" customHeight="1" outlineLevel="2" x14ac:dyDescent="0.2">
      <c r="B131" s="24">
        <v>201</v>
      </c>
      <c r="C131" s="25" t="s">
        <v>172</v>
      </c>
      <c r="D131" s="93">
        <f t="shared" ref="D131:D132" si="94">SUM(E131:AL131)</f>
        <v>22215</v>
      </c>
      <c r="E131" s="93">
        <v>321</v>
      </c>
      <c r="F131" s="93">
        <v>296</v>
      </c>
      <c r="G131" s="93">
        <v>306</v>
      </c>
      <c r="H131" s="93">
        <v>298</v>
      </c>
      <c r="I131" s="93">
        <v>292</v>
      </c>
      <c r="J131" s="93">
        <v>325</v>
      </c>
      <c r="K131" s="93">
        <v>434</v>
      </c>
      <c r="L131" s="93">
        <v>466</v>
      </c>
      <c r="M131" s="93">
        <v>403</v>
      </c>
      <c r="N131" s="93">
        <v>390</v>
      </c>
      <c r="O131" s="93">
        <v>392</v>
      </c>
      <c r="P131" s="93">
        <v>404</v>
      </c>
      <c r="Q131" s="93">
        <v>442</v>
      </c>
      <c r="R131" s="93">
        <v>375</v>
      </c>
      <c r="S131" s="93">
        <v>422</v>
      </c>
      <c r="T131" s="93">
        <v>370</v>
      </c>
      <c r="U131" s="93">
        <v>413</v>
      </c>
      <c r="V131" s="93">
        <v>380</v>
      </c>
      <c r="W131" s="93">
        <v>410</v>
      </c>
      <c r="X131" s="93">
        <v>392</v>
      </c>
      <c r="Y131" s="93">
        <v>1842</v>
      </c>
      <c r="Z131" s="93">
        <v>2040</v>
      </c>
      <c r="AA131" s="93">
        <v>2030</v>
      </c>
      <c r="AB131" s="93">
        <v>1768</v>
      </c>
      <c r="AC131" s="93">
        <v>1430</v>
      </c>
      <c r="AD131" s="93">
        <v>1261</v>
      </c>
      <c r="AE131" s="93">
        <v>998</v>
      </c>
      <c r="AF131" s="93">
        <v>879</v>
      </c>
      <c r="AG131" s="93">
        <v>710</v>
      </c>
      <c r="AH131" s="93">
        <v>563</v>
      </c>
      <c r="AI131" s="93">
        <v>462</v>
      </c>
      <c r="AJ131" s="93">
        <v>328</v>
      </c>
      <c r="AK131" s="93">
        <v>205</v>
      </c>
      <c r="AL131" s="93">
        <v>168</v>
      </c>
      <c r="AM131" s="93">
        <v>22</v>
      </c>
      <c r="AN131" s="93">
        <v>142</v>
      </c>
      <c r="AO131" s="93">
        <v>144</v>
      </c>
      <c r="AP131" s="93">
        <v>305</v>
      </c>
      <c r="AQ131" s="93">
        <v>10956</v>
      </c>
      <c r="AR131" s="93">
        <v>1004</v>
      </c>
      <c r="AS131" s="93">
        <v>1000</v>
      </c>
      <c r="AT131" s="93">
        <v>4602</v>
      </c>
      <c r="AU131" s="93">
        <v>402</v>
      </c>
    </row>
    <row r="132" spans="2:47" s="26" customFormat="1" ht="13.2" hidden="1" customHeight="1" outlineLevel="2" x14ac:dyDescent="0.2">
      <c r="B132" s="24">
        <v>301</v>
      </c>
      <c r="C132" s="27" t="s">
        <v>173</v>
      </c>
      <c r="D132" s="93">
        <f t="shared" si="94"/>
        <v>9433</v>
      </c>
      <c r="E132" s="93">
        <v>120</v>
      </c>
      <c r="F132" s="93">
        <v>97</v>
      </c>
      <c r="G132" s="93">
        <v>100</v>
      </c>
      <c r="H132" s="93">
        <v>98</v>
      </c>
      <c r="I132" s="93">
        <v>78</v>
      </c>
      <c r="J132" s="93">
        <v>102</v>
      </c>
      <c r="K132" s="93">
        <v>212</v>
      </c>
      <c r="L132" s="93">
        <v>230</v>
      </c>
      <c r="M132" s="93">
        <v>208</v>
      </c>
      <c r="N132" s="93">
        <v>182</v>
      </c>
      <c r="O132" s="93">
        <v>182</v>
      </c>
      <c r="P132" s="93">
        <v>195</v>
      </c>
      <c r="Q132" s="93">
        <v>237</v>
      </c>
      <c r="R132" s="93">
        <v>180</v>
      </c>
      <c r="S132" s="93">
        <v>202</v>
      </c>
      <c r="T132" s="93">
        <v>172</v>
      </c>
      <c r="U132" s="93">
        <v>199</v>
      </c>
      <c r="V132" s="93">
        <v>162</v>
      </c>
      <c r="W132" s="93">
        <v>190</v>
      </c>
      <c r="X132" s="93">
        <v>197</v>
      </c>
      <c r="Y132" s="93">
        <v>949</v>
      </c>
      <c r="Z132" s="93">
        <v>905</v>
      </c>
      <c r="AA132" s="93">
        <v>886</v>
      </c>
      <c r="AB132" s="93">
        <v>878</v>
      </c>
      <c r="AC132" s="93">
        <v>718</v>
      </c>
      <c r="AD132" s="93">
        <v>520</v>
      </c>
      <c r="AE132" s="93">
        <v>410</v>
      </c>
      <c r="AF132" s="93">
        <v>232</v>
      </c>
      <c r="AG132" s="93">
        <v>204</v>
      </c>
      <c r="AH132" s="93">
        <v>108</v>
      </c>
      <c r="AI132" s="93">
        <v>102</v>
      </c>
      <c r="AJ132" s="93">
        <v>78</v>
      </c>
      <c r="AK132" s="93">
        <v>56</v>
      </c>
      <c r="AL132" s="93">
        <v>44</v>
      </c>
      <c r="AM132" s="93">
        <v>10</v>
      </c>
      <c r="AN132" s="93">
        <v>90</v>
      </c>
      <c r="AO132" s="93">
        <v>65</v>
      </c>
      <c r="AP132" s="93">
        <v>162</v>
      </c>
      <c r="AQ132" s="93">
        <v>4370</v>
      </c>
      <c r="AR132" s="93">
        <v>355</v>
      </c>
      <c r="AS132" s="93">
        <v>349</v>
      </c>
      <c r="AT132" s="93">
        <v>2745</v>
      </c>
      <c r="AU132" s="93">
        <v>190</v>
      </c>
    </row>
    <row r="133" spans="2:47" s="22" customFormat="1" ht="13.2" hidden="1" customHeight="1" outlineLevel="1" x14ac:dyDescent="0.2">
      <c r="B133" s="87">
        <v>120121</v>
      </c>
      <c r="C133" s="88" t="s">
        <v>38</v>
      </c>
      <c r="D133" s="89">
        <f t="shared" ref="D133:AU133" si="95">SUM(D134:D135)</f>
        <v>12515</v>
      </c>
      <c r="E133" s="89">
        <f>E134+E135</f>
        <v>154</v>
      </c>
      <c r="F133" s="89">
        <f>F134+F135</f>
        <v>194</v>
      </c>
      <c r="G133" s="89">
        <f>G134+G135</f>
        <v>204</v>
      </c>
      <c r="H133" s="89">
        <f>H134+H135</f>
        <v>202</v>
      </c>
      <c r="I133" s="89">
        <f t="shared" ref="I133" si="96">SUM(I134:I135)</f>
        <v>195</v>
      </c>
      <c r="J133" s="89">
        <f t="shared" si="95"/>
        <v>244</v>
      </c>
      <c r="K133" s="89">
        <f t="shared" si="95"/>
        <v>238</v>
      </c>
      <c r="L133" s="89">
        <f t="shared" si="95"/>
        <v>222</v>
      </c>
      <c r="M133" s="89">
        <f t="shared" si="95"/>
        <v>207</v>
      </c>
      <c r="N133" s="89">
        <f t="shared" si="95"/>
        <v>219</v>
      </c>
      <c r="O133" s="89">
        <f t="shared" si="95"/>
        <v>201</v>
      </c>
      <c r="P133" s="89">
        <f t="shared" si="95"/>
        <v>182</v>
      </c>
      <c r="Q133" s="89">
        <f t="shared" si="95"/>
        <v>180</v>
      </c>
      <c r="R133" s="89">
        <f t="shared" si="95"/>
        <v>246</v>
      </c>
      <c r="S133" s="89">
        <f t="shared" si="95"/>
        <v>190</v>
      </c>
      <c r="T133" s="89">
        <f t="shared" si="95"/>
        <v>182</v>
      </c>
      <c r="U133" s="89">
        <f t="shared" si="95"/>
        <v>192</v>
      </c>
      <c r="V133" s="89">
        <f t="shared" si="95"/>
        <v>206</v>
      </c>
      <c r="W133" s="89">
        <f t="shared" si="95"/>
        <v>217</v>
      </c>
      <c r="X133" s="89">
        <f t="shared" si="95"/>
        <v>206</v>
      </c>
      <c r="Y133" s="89">
        <f t="shared" si="95"/>
        <v>1031</v>
      </c>
      <c r="Z133" s="89">
        <f t="shared" si="95"/>
        <v>1102</v>
      </c>
      <c r="AA133" s="89">
        <f t="shared" si="95"/>
        <v>1050</v>
      </c>
      <c r="AB133" s="89">
        <f t="shared" si="95"/>
        <v>1062</v>
      </c>
      <c r="AC133" s="89">
        <f t="shared" si="95"/>
        <v>805</v>
      </c>
      <c r="AD133" s="89">
        <f t="shared" si="95"/>
        <v>647</v>
      </c>
      <c r="AE133" s="89">
        <f t="shared" si="95"/>
        <v>605</v>
      </c>
      <c r="AF133" s="89">
        <f t="shared" si="95"/>
        <v>530</v>
      </c>
      <c r="AG133" s="89">
        <f t="shared" si="95"/>
        <v>472</v>
      </c>
      <c r="AH133" s="89">
        <f t="shared" si="95"/>
        <v>376</v>
      </c>
      <c r="AI133" s="89">
        <f t="shared" si="95"/>
        <v>317</v>
      </c>
      <c r="AJ133" s="89">
        <f t="shared" si="95"/>
        <v>198</v>
      </c>
      <c r="AK133" s="89">
        <f t="shared" si="95"/>
        <v>131</v>
      </c>
      <c r="AL133" s="89">
        <f t="shared" si="95"/>
        <v>108</v>
      </c>
      <c r="AM133" s="89">
        <f t="shared" si="95"/>
        <v>13</v>
      </c>
      <c r="AN133" s="89">
        <f t="shared" si="95"/>
        <v>71</v>
      </c>
      <c r="AO133" s="89">
        <f t="shared" si="95"/>
        <v>83</v>
      </c>
      <c r="AP133" s="89">
        <f t="shared" si="95"/>
        <v>163</v>
      </c>
      <c r="AQ133" s="89">
        <f t="shared" si="95"/>
        <v>6202</v>
      </c>
      <c r="AR133" s="89">
        <f t="shared" si="95"/>
        <v>461</v>
      </c>
      <c r="AS133" s="89">
        <f t="shared" si="95"/>
        <v>481</v>
      </c>
      <c r="AT133" s="89">
        <f t="shared" si="95"/>
        <v>2736</v>
      </c>
      <c r="AU133" s="89">
        <f t="shared" si="95"/>
        <v>307</v>
      </c>
    </row>
    <row r="134" spans="2:47" s="26" customFormat="1" ht="13.2" hidden="1" customHeight="1" outlineLevel="2" x14ac:dyDescent="0.2">
      <c r="B134" s="24">
        <v>201</v>
      </c>
      <c r="C134" s="25" t="s">
        <v>174</v>
      </c>
      <c r="D134" s="93">
        <f t="shared" ref="D134:D135" si="97">SUM(E134:AL134)</f>
        <v>8852</v>
      </c>
      <c r="E134" s="93">
        <v>110</v>
      </c>
      <c r="F134" s="93">
        <v>134</v>
      </c>
      <c r="G134" s="93">
        <v>134</v>
      </c>
      <c r="H134" s="93">
        <v>136</v>
      </c>
      <c r="I134" s="93">
        <v>143</v>
      </c>
      <c r="J134" s="93">
        <v>168</v>
      </c>
      <c r="K134" s="93">
        <v>164</v>
      </c>
      <c r="L134" s="93">
        <v>153</v>
      </c>
      <c r="M134" s="93">
        <v>145</v>
      </c>
      <c r="N134" s="93">
        <v>150</v>
      </c>
      <c r="O134" s="93">
        <v>141</v>
      </c>
      <c r="P134" s="93">
        <v>130</v>
      </c>
      <c r="Q134" s="93">
        <v>130</v>
      </c>
      <c r="R134" s="93">
        <v>174</v>
      </c>
      <c r="S134" s="93">
        <v>140</v>
      </c>
      <c r="T134" s="93">
        <v>134</v>
      </c>
      <c r="U134" s="93">
        <v>140</v>
      </c>
      <c r="V134" s="93">
        <v>148</v>
      </c>
      <c r="W134" s="93">
        <v>150</v>
      </c>
      <c r="X134" s="93">
        <v>146</v>
      </c>
      <c r="Y134" s="93">
        <v>702</v>
      </c>
      <c r="Z134" s="93">
        <v>784</v>
      </c>
      <c r="AA134" s="93">
        <v>712</v>
      </c>
      <c r="AB134" s="93">
        <v>720</v>
      </c>
      <c r="AC134" s="93">
        <v>590</v>
      </c>
      <c r="AD134" s="93">
        <v>505</v>
      </c>
      <c r="AE134" s="93">
        <v>481</v>
      </c>
      <c r="AF134" s="93">
        <v>430</v>
      </c>
      <c r="AG134" s="93">
        <v>300</v>
      </c>
      <c r="AH134" s="93">
        <v>236</v>
      </c>
      <c r="AI134" s="93">
        <v>203</v>
      </c>
      <c r="AJ134" s="93">
        <v>138</v>
      </c>
      <c r="AK134" s="93">
        <v>99</v>
      </c>
      <c r="AL134" s="93">
        <v>82</v>
      </c>
      <c r="AM134" s="93">
        <v>9</v>
      </c>
      <c r="AN134" s="93">
        <v>49</v>
      </c>
      <c r="AO134" s="93">
        <v>59</v>
      </c>
      <c r="AP134" s="93">
        <v>123</v>
      </c>
      <c r="AQ134" s="93">
        <v>4678</v>
      </c>
      <c r="AR134" s="93">
        <v>320</v>
      </c>
      <c r="AS134" s="93">
        <v>367</v>
      </c>
      <c r="AT134" s="93">
        <v>1908</v>
      </c>
      <c r="AU134" s="93">
        <v>209</v>
      </c>
    </row>
    <row r="135" spans="2:47" s="26" customFormat="1" ht="13.2" hidden="1" customHeight="1" outlineLevel="2" x14ac:dyDescent="0.2">
      <c r="B135" s="24">
        <v>301</v>
      </c>
      <c r="C135" s="27" t="s">
        <v>175</v>
      </c>
      <c r="D135" s="93">
        <f t="shared" si="97"/>
        <v>3663</v>
      </c>
      <c r="E135" s="93">
        <v>44</v>
      </c>
      <c r="F135" s="93">
        <v>60</v>
      </c>
      <c r="G135" s="93">
        <v>70</v>
      </c>
      <c r="H135" s="93">
        <v>66</v>
      </c>
      <c r="I135" s="93">
        <v>52</v>
      </c>
      <c r="J135" s="93">
        <v>76</v>
      </c>
      <c r="K135" s="93">
        <v>74</v>
      </c>
      <c r="L135" s="93">
        <v>69</v>
      </c>
      <c r="M135" s="93">
        <v>62</v>
      </c>
      <c r="N135" s="93">
        <v>69</v>
      </c>
      <c r="O135" s="93">
        <v>60</v>
      </c>
      <c r="P135" s="93">
        <v>52</v>
      </c>
      <c r="Q135" s="93">
        <v>50</v>
      </c>
      <c r="R135" s="93">
        <v>72</v>
      </c>
      <c r="S135" s="93">
        <v>50</v>
      </c>
      <c r="T135" s="93">
        <v>48</v>
      </c>
      <c r="U135" s="93">
        <v>52</v>
      </c>
      <c r="V135" s="93">
        <v>58</v>
      </c>
      <c r="W135" s="93">
        <v>67</v>
      </c>
      <c r="X135" s="93">
        <v>60</v>
      </c>
      <c r="Y135" s="93">
        <v>329</v>
      </c>
      <c r="Z135" s="93">
        <v>318</v>
      </c>
      <c r="AA135" s="93">
        <v>338</v>
      </c>
      <c r="AB135" s="93">
        <v>342</v>
      </c>
      <c r="AC135" s="93">
        <v>215</v>
      </c>
      <c r="AD135" s="93">
        <v>142</v>
      </c>
      <c r="AE135" s="93">
        <v>124</v>
      </c>
      <c r="AF135" s="93">
        <v>100</v>
      </c>
      <c r="AG135" s="93">
        <v>172</v>
      </c>
      <c r="AH135" s="93">
        <v>140</v>
      </c>
      <c r="AI135" s="93">
        <v>114</v>
      </c>
      <c r="AJ135" s="93">
        <v>60</v>
      </c>
      <c r="AK135" s="93">
        <v>32</v>
      </c>
      <c r="AL135" s="93">
        <v>26</v>
      </c>
      <c r="AM135" s="93">
        <v>4</v>
      </c>
      <c r="AN135" s="93">
        <v>22</v>
      </c>
      <c r="AO135" s="93">
        <v>24</v>
      </c>
      <c r="AP135" s="93">
        <v>40</v>
      </c>
      <c r="AQ135" s="93">
        <v>1524</v>
      </c>
      <c r="AR135" s="93">
        <v>141</v>
      </c>
      <c r="AS135" s="93">
        <v>114</v>
      </c>
      <c r="AT135" s="93">
        <v>828</v>
      </c>
      <c r="AU135" s="93">
        <v>98</v>
      </c>
    </row>
    <row r="136" spans="2:47" s="22" customFormat="1" ht="13.2" hidden="1" customHeight="1" outlineLevel="1" x14ac:dyDescent="0.2">
      <c r="B136" s="87">
        <v>120126</v>
      </c>
      <c r="C136" s="88" t="s">
        <v>43</v>
      </c>
      <c r="D136" s="89">
        <f t="shared" ref="D136:AU136" si="98">SUM(D137:D141)</f>
        <v>6114</v>
      </c>
      <c r="E136" s="89">
        <f>SUM(E137:E141)</f>
        <v>57</v>
      </c>
      <c r="F136" s="89">
        <f>SUM(F137:F141)</f>
        <v>63</v>
      </c>
      <c r="G136" s="89">
        <f>SUM(G137:G141)</f>
        <v>83</v>
      </c>
      <c r="H136" s="89">
        <f>SUM(H137:H141)</f>
        <v>59</v>
      </c>
      <c r="I136" s="89">
        <f t="shared" ref="I136" si="99">SUM(I137:I141)</f>
        <v>76</v>
      </c>
      <c r="J136" s="89">
        <f t="shared" si="98"/>
        <v>124</v>
      </c>
      <c r="K136" s="89">
        <f t="shared" si="98"/>
        <v>77</v>
      </c>
      <c r="L136" s="89">
        <f t="shared" si="98"/>
        <v>113</v>
      </c>
      <c r="M136" s="89">
        <f t="shared" si="98"/>
        <v>91</v>
      </c>
      <c r="N136" s="89">
        <f t="shared" si="98"/>
        <v>82</v>
      </c>
      <c r="O136" s="89">
        <f t="shared" si="98"/>
        <v>66</v>
      </c>
      <c r="P136" s="89">
        <f t="shared" si="98"/>
        <v>125</v>
      </c>
      <c r="Q136" s="89">
        <f t="shared" si="98"/>
        <v>99</v>
      </c>
      <c r="R136" s="89">
        <f t="shared" si="98"/>
        <v>107</v>
      </c>
      <c r="S136" s="89">
        <f t="shared" si="98"/>
        <v>130</v>
      </c>
      <c r="T136" s="89">
        <f t="shared" si="98"/>
        <v>102</v>
      </c>
      <c r="U136" s="89">
        <f t="shared" si="98"/>
        <v>112</v>
      </c>
      <c r="V136" s="89">
        <f t="shared" si="98"/>
        <v>86</v>
      </c>
      <c r="W136" s="89">
        <f t="shared" si="98"/>
        <v>101</v>
      </c>
      <c r="X136" s="89">
        <f t="shared" si="98"/>
        <v>94</v>
      </c>
      <c r="Y136" s="89">
        <f t="shared" si="98"/>
        <v>461</v>
      </c>
      <c r="Z136" s="89">
        <f t="shared" si="98"/>
        <v>476</v>
      </c>
      <c r="AA136" s="89">
        <f t="shared" si="98"/>
        <v>453</v>
      </c>
      <c r="AB136" s="89">
        <f t="shared" si="98"/>
        <v>448</v>
      </c>
      <c r="AC136" s="89">
        <f t="shared" si="98"/>
        <v>391</v>
      </c>
      <c r="AD136" s="89">
        <f t="shared" si="98"/>
        <v>331</v>
      </c>
      <c r="AE136" s="89">
        <f t="shared" si="98"/>
        <v>327</v>
      </c>
      <c r="AF136" s="89">
        <f t="shared" si="98"/>
        <v>333</v>
      </c>
      <c r="AG136" s="89">
        <f t="shared" si="98"/>
        <v>302</v>
      </c>
      <c r="AH136" s="89">
        <f t="shared" si="98"/>
        <v>240</v>
      </c>
      <c r="AI136" s="89">
        <f t="shared" si="98"/>
        <v>191</v>
      </c>
      <c r="AJ136" s="89">
        <f t="shared" si="98"/>
        <v>145</v>
      </c>
      <c r="AK136" s="89">
        <f t="shared" si="98"/>
        <v>90</v>
      </c>
      <c r="AL136" s="89">
        <f t="shared" si="98"/>
        <v>79</v>
      </c>
      <c r="AM136" s="89">
        <f t="shared" si="98"/>
        <v>6</v>
      </c>
      <c r="AN136" s="89">
        <f t="shared" si="98"/>
        <v>36</v>
      </c>
      <c r="AO136" s="89">
        <f t="shared" si="98"/>
        <v>21</v>
      </c>
      <c r="AP136" s="89">
        <f t="shared" si="98"/>
        <v>60</v>
      </c>
      <c r="AQ136" s="89">
        <f t="shared" si="98"/>
        <v>3056</v>
      </c>
      <c r="AR136" s="89">
        <f t="shared" si="98"/>
        <v>245</v>
      </c>
      <c r="AS136" s="89">
        <f t="shared" si="98"/>
        <v>255</v>
      </c>
      <c r="AT136" s="89">
        <f t="shared" si="98"/>
        <v>1257</v>
      </c>
      <c r="AU136" s="89">
        <f t="shared" si="98"/>
        <v>200</v>
      </c>
    </row>
    <row r="137" spans="2:47" s="26" customFormat="1" ht="13.2" hidden="1" customHeight="1" outlineLevel="2" x14ac:dyDescent="0.2">
      <c r="B137" s="24">
        <v>201</v>
      </c>
      <c r="C137" s="25" t="s">
        <v>176</v>
      </c>
      <c r="D137" s="93">
        <f t="shared" ref="D137:D141" si="100">SUM(E137:AL137)</f>
        <v>2830</v>
      </c>
      <c r="E137" s="93">
        <v>24</v>
      </c>
      <c r="F137" s="93">
        <v>28</v>
      </c>
      <c r="G137" s="93">
        <v>42</v>
      </c>
      <c r="H137" s="93">
        <v>26</v>
      </c>
      <c r="I137" s="93">
        <v>40</v>
      </c>
      <c r="J137" s="93">
        <v>56</v>
      </c>
      <c r="K137" s="93">
        <v>41</v>
      </c>
      <c r="L137" s="93">
        <v>59</v>
      </c>
      <c r="M137" s="93">
        <v>49</v>
      </c>
      <c r="N137" s="93">
        <v>44</v>
      </c>
      <c r="O137" s="93">
        <v>32</v>
      </c>
      <c r="P137" s="93">
        <v>72</v>
      </c>
      <c r="Q137" s="93">
        <v>51</v>
      </c>
      <c r="R137" s="93">
        <v>57</v>
      </c>
      <c r="S137" s="93">
        <v>70</v>
      </c>
      <c r="T137" s="93">
        <v>54</v>
      </c>
      <c r="U137" s="93">
        <v>60</v>
      </c>
      <c r="V137" s="93">
        <v>46</v>
      </c>
      <c r="W137" s="93">
        <v>58</v>
      </c>
      <c r="X137" s="93">
        <v>52</v>
      </c>
      <c r="Y137" s="93">
        <v>196</v>
      </c>
      <c r="Z137" s="93">
        <v>200</v>
      </c>
      <c r="AA137" s="93">
        <v>202</v>
      </c>
      <c r="AB137" s="93">
        <v>206</v>
      </c>
      <c r="AC137" s="93">
        <v>172</v>
      </c>
      <c r="AD137" s="93">
        <v>158</v>
      </c>
      <c r="AE137" s="93">
        <v>158</v>
      </c>
      <c r="AF137" s="93">
        <v>160</v>
      </c>
      <c r="AG137" s="93">
        <v>134</v>
      </c>
      <c r="AH137" s="93">
        <v>86</v>
      </c>
      <c r="AI137" s="93">
        <v>77</v>
      </c>
      <c r="AJ137" s="93">
        <v>55</v>
      </c>
      <c r="AK137" s="93">
        <v>32</v>
      </c>
      <c r="AL137" s="93">
        <v>33</v>
      </c>
      <c r="AM137" s="93">
        <v>2</v>
      </c>
      <c r="AN137" s="93">
        <v>14</v>
      </c>
      <c r="AO137" s="93">
        <v>8</v>
      </c>
      <c r="AP137" s="93">
        <v>24</v>
      </c>
      <c r="AQ137" s="93">
        <v>1078</v>
      </c>
      <c r="AR137" s="93">
        <v>120</v>
      </c>
      <c r="AS137" s="93">
        <v>127</v>
      </c>
      <c r="AT137" s="93">
        <v>525</v>
      </c>
      <c r="AU137" s="93">
        <v>88</v>
      </c>
    </row>
    <row r="138" spans="2:47" s="26" customFormat="1" ht="13.2" hidden="1" customHeight="1" outlineLevel="2" x14ac:dyDescent="0.2">
      <c r="B138" s="24">
        <v>302</v>
      </c>
      <c r="C138" s="27" t="s">
        <v>177</v>
      </c>
      <c r="D138" s="93">
        <f t="shared" si="100"/>
        <v>1299</v>
      </c>
      <c r="E138" s="93">
        <v>9</v>
      </c>
      <c r="F138" s="93">
        <v>12</v>
      </c>
      <c r="G138" s="93">
        <v>16</v>
      </c>
      <c r="H138" s="93">
        <v>9</v>
      </c>
      <c r="I138" s="93">
        <v>14</v>
      </c>
      <c r="J138" s="93">
        <v>26</v>
      </c>
      <c r="K138" s="93">
        <v>16</v>
      </c>
      <c r="L138" s="93">
        <v>24</v>
      </c>
      <c r="M138" s="93">
        <v>16</v>
      </c>
      <c r="N138" s="93">
        <v>16</v>
      </c>
      <c r="O138" s="93">
        <v>14</v>
      </c>
      <c r="P138" s="93">
        <v>23</v>
      </c>
      <c r="Q138" s="93">
        <v>20</v>
      </c>
      <c r="R138" s="93">
        <v>22</v>
      </c>
      <c r="S138" s="93">
        <v>26</v>
      </c>
      <c r="T138" s="93">
        <v>20</v>
      </c>
      <c r="U138" s="93">
        <v>22</v>
      </c>
      <c r="V138" s="93">
        <v>18</v>
      </c>
      <c r="W138" s="93">
        <v>19</v>
      </c>
      <c r="X138" s="93">
        <v>18</v>
      </c>
      <c r="Y138" s="93">
        <v>91</v>
      </c>
      <c r="Z138" s="93">
        <v>96</v>
      </c>
      <c r="AA138" s="93">
        <v>92</v>
      </c>
      <c r="AB138" s="93">
        <v>90</v>
      </c>
      <c r="AC138" s="93">
        <v>75</v>
      </c>
      <c r="AD138" s="93">
        <v>78</v>
      </c>
      <c r="AE138" s="93">
        <v>77</v>
      </c>
      <c r="AF138" s="93">
        <v>78</v>
      </c>
      <c r="AG138" s="93">
        <v>76</v>
      </c>
      <c r="AH138" s="93">
        <v>70</v>
      </c>
      <c r="AI138" s="93">
        <v>44</v>
      </c>
      <c r="AJ138" s="93">
        <v>36</v>
      </c>
      <c r="AK138" s="93">
        <v>20</v>
      </c>
      <c r="AL138" s="93">
        <v>16</v>
      </c>
      <c r="AM138" s="93">
        <v>1</v>
      </c>
      <c r="AN138" s="93">
        <v>10</v>
      </c>
      <c r="AO138" s="93">
        <v>6</v>
      </c>
      <c r="AP138" s="93">
        <v>16</v>
      </c>
      <c r="AQ138" s="93">
        <v>604</v>
      </c>
      <c r="AR138" s="93">
        <v>50</v>
      </c>
      <c r="AS138" s="93">
        <v>56</v>
      </c>
      <c r="AT138" s="93">
        <v>252</v>
      </c>
      <c r="AU138" s="93">
        <v>46</v>
      </c>
    </row>
    <row r="139" spans="2:47" s="26" customFormat="1" ht="13.2" hidden="1" customHeight="1" outlineLevel="2" x14ac:dyDescent="0.2">
      <c r="B139" s="24">
        <v>303</v>
      </c>
      <c r="C139" s="27" t="s">
        <v>178</v>
      </c>
      <c r="D139" s="93">
        <f t="shared" si="100"/>
        <v>810</v>
      </c>
      <c r="E139" s="93">
        <v>12</v>
      </c>
      <c r="F139" s="93">
        <v>10</v>
      </c>
      <c r="G139" s="93">
        <v>12</v>
      </c>
      <c r="H139" s="93">
        <v>12</v>
      </c>
      <c r="I139" s="93">
        <v>6</v>
      </c>
      <c r="J139" s="93">
        <v>16</v>
      </c>
      <c r="K139" s="93">
        <v>8</v>
      </c>
      <c r="L139" s="93">
        <v>12</v>
      </c>
      <c r="M139" s="93">
        <v>10</v>
      </c>
      <c r="N139" s="93">
        <v>10</v>
      </c>
      <c r="O139" s="93">
        <v>10</v>
      </c>
      <c r="P139" s="93">
        <v>12</v>
      </c>
      <c r="Q139" s="93">
        <v>10</v>
      </c>
      <c r="R139" s="93">
        <v>12</v>
      </c>
      <c r="S139" s="93">
        <v>14</v>
      </c>
      <c r="T139" s="93">
        <v>10</v>
      </c>
      <c r="U139" s="93">
        <v>12</v>
      </c>
      <c r="V139" s="93">
        <v>10</v>
      </c>
      <c r="W139" s="93">
        <v>12</v>
      </c>
      <c r="X139" s="93">
        <v>12</v>
      </c>
      <c r="Y139" s="93">
        <v>62</v>
      </c>
      <c r="Z139" s="93">
        <v>68</v>
      </c>
      <c r="AA139" s="93">
        <v>70</v>
      </c>
      <c r="AB139" s="93">
        <v>68</v>
      </c>
      <c r="AC139" s="93">
        <v>52</v>
      </c>
      <c r="AD139" s="93">
        <v>39</v>
      </c>
      <c r="AE139" s="93">
        <v>38</v>
      </c>
      <c r="AF139" s="93">
        <v>39</v>
      </c>
      <c r="AG139" s="93">
        <v>38</v>
      </c>
      <c r="AH139" s="93">
        <v>38</v>
      </c>
      <c r="AI139" s="93">
        <v>28</v>
      </c>
      <c r="AJ139" s="93">
        <v>20</v>
      </c>
      <c r="AK139" s="93">
        <v>16</v>
      </c>
      <c r="AL139" s="93">
        <v>12</v>
      </c>
      <c r="AM139" s="93">
        <v>1</v>
      </c>
      <c r="AN139" s="93">
        <v>6</v>
      </c>
      <c r="AO139" s="93">
        <v>4</v>
      </c>
      <c r="AP139" s="93">
        <v>10</v>
      </c>
      <c r="AQ139" s="93">
        <v>500</v>
      </c>
      <c r="AR139" s="93">
        <v>28</v>
      </c>
      <c r="AS139" s="93">
        <v>34</v>
      </c>
      <c r="AT139" s="93">
        <v>194</v>
      </c>
      <c r="AU139" s="93">
        <v>26</v>
      </c>
    </row>
    <row r="140" spans="2:47" s="26" customFormat="1" ht="13.2" hidden="1" customHeight="1" outlineLevel="2" x14ac:dyDescent="0.2">
      <c r="B140" s="24">
        <v>304</v>
      </c>
      <c r="C140" s="27" t="s">
        <v>179</v>
      </c>
      <c r="D140" s="93">
        <f t="shared" si="100"/>
        <v>565</v>
      </c>
      <c r="E140" s="93">
        <v>6</v>
      </c>
      <c r="F140" s="93">
        <v>6</v>
      </c>
      <c r="G140" s="93">
        <v>6</v>
      </c>
      <c r="H140" s="93">
        <v>6</v>
      </c>
      <c r="I140" s="93">
        <v>8</v>
      </c>
      <c r="J140" s="93">
        <v>14</v>
      </c>
      <c r="K140" s="93">
        <v>6</v>
      </c>
      <c r="L140" s="93">
        <v>8</v>
      </c>
      <c r="M140" s="93">
        <v>8</v>
      </c>
      <c r="N140" s="93">
        <v>6</v>
      </c>
      <c r="O140" s="93">
        <v>4</v>
      </c>
      <c r="P140" s="93">
        <v>8</v>
      </c>
      <c r="Q140" s="93">
        <v>8</v>
      </c>
      <c r="R140" s="93">
        <v>8</v>
      </c>
      <c r="S140" s="93">
        <v>10</v>
      </c>
      <c r="T140" s="93">
        <v>8</v>
      </c>
      <c r="U140" s="93">
        <v>8</v>
      </c>
      <c r="V140" s="93">
        <v>6</v>
      </c>
      <c r="W140" s="93">
        <v>6</v>
      </c>
      <c r="X140" s="93">
        <v>6</v>
      </c>
      <c r="Y140" s="93">
        <v>52</v>
      </c>
      <c r="Z140" s="93">
        <v>56</v>
      </c>
      <c r="AA140" s="93">
        <v>44</v>
      </c>
      <c r="AB140" s="93">
        <v>42</v>
      </c>
      <c r="AC140" s="93">
        <v>44</v>
      </c>
      <c r="AD140" s="93">
        <v>26</v>
      </c>
      <c r="AE140" s="93">
        <v>25</v>
      </c>
      <c r="AF140" s="93">
        <v>26</v>
      </c>
      <c r="AG140" s="93">
        <v>26</v>
      </c>
      <c r="AH140" s="93">
        <v>22</v>
      </c>
      <c r="AI140" s="93">
        <v>22</v>
      </c>
      <c r="AJ140" s="93">
        <v>16</v>
      </c>
      <c r="AK140" s="93">
        <v>10</v>
      </c>
      <c r="AL140" s="93">
        <v>8</v>
      </c>
      <c r="AM140" s="93">
        <v>1</v>
      </c>
      <c r="AN140" s="93">
        <v>2</v>
      </c>
      <c r="AO140" s="93">
        <v>1</v>
      </c>
      <c r="AP140" s="93">
        <v>4</v>
      </c>
      <c r="AQ140" s="93">
        <v>454</v>
      </c>
      <c r="AR140" s="93">
        <v>24</v>
      </c>
      <c r="AS140" s="93">
        <v>20</v>
      </c>
      <c r="AT140" s="93">
        <v>148</v>
      </c>
      <c r="AU140" s="93">
        <v>22</v>
      </c>
    </row>
    <row r="141" spans="2:47" s="26" customFormat="1" ht="13.2" hidden="1" customHeight="1" outlineLevel="2" x14ac:dyDescent="0.2">
      <c r="B141" s="24">
        <v>305</v>
      </c>
      <c r="C141" s="27" t="s">
        <v>180</v>
      </c>
      <c r="D141" s="93">
        <f t="shared" si="100"/>
        <v>610</v>
      </c>
      <c r="E141" s="93">
        <v>6</v>
      </c>
      <c r="F141" s="93">
        <v>7</v>
      </c>
      <c r="G141" s="93">
        <v>7</v>
      </c>
      <c r="H141" s="93">
        <v>6</v>
      </c>
      <c r="I141" s="93">
        <v>8</v>
      </c>
      <c r="J141" s="93">
        <v>12</v>
      </c>
      <c r="K141" s="93">
        <v>6</v>
      </c>
      <c r="L141" s="93">
        <v>10</v>
      </c>
      <c r="M141" s="93">
        <v>8</v>
      </c>
      <c r="N141" s="93">
        <v>6</v>
      </c>
      <c r="O141" s="93">
        <v>6</v>
      </c>
      <c r="P141" s="93">
        <v>10</v>
      </c>
      <c r="Q141" s="93">
        <v>10</v>
      </c>
      <c r="R141" s="93">
        <v>8</v>
      </c>
      <c r="S141" s="93">
        <v>10</v>
      </c>
      <c r="T141" s="93">
        <v>10</v>
      </c>
      <c r="U141" s="93">
        <v>10</v>
      </c>
      <c r="V141" s="93">
        <v>6</v>
      </c>
      <c r="W141" s="93">
        <v>6</v>
      </c>
      <c r="X141" s="93">
        <v>6</v>
      </c>
      <c r="Y141" s="93">
        <v>60</v>
      </c>
      <c r="Z141" s="93">
        <v>56</v>
      </c>
      <c r="AA141" s="93">
        <v>45</v>
      </c>
      <c r="AB141" s="93">
        <v>42</v>
      </c>
      <c r="AC141" s="93">
        <v>48</v>
      </c>
      <c r="AD141" s="93">
        <v>30</v>
      </c>
      <c r="AE141" s="93">
        <v>29</v>
      </c>
      <c r="AF141" s="93">
        <v>30</v>
      </c>
      <c r="AG141" s="93">
        <v>28</v>
      </c>
      <c r="AH141" s="93">
        <v>24</v>
      </c>
      <c r="AI141" s="93">
        <v>20</v>
      </c>
      <c r="AJ141" s="93">
        <v>18</v>
      </c>
      <c r="AK141" s="93">
        <v>12</v>
      </c>
      <c r="AL141" s="93">
        <v>10</v>
      </c>
      <c r="AM141" s="93">
        <v>1</v>
      </c>
      <c r="AN141" s="93">
        <v>4</v>
      </c>
      <c r="AO141" s="93">
        <v>2</v>
      </c>
      <c r="AP141" s="93">
        <v>6</v>
      </c>
      <c r="AQ141" s="93">
        <v>420</v>
      </c>
      <c r="AR141" s="93">
        <v>23</v>
      </c>
      <c r="AS141" s="93">
        <v>18</v>
      </c>
      <c r="AT141" s="93">
        <v>138</v>
      </c>
      <c r="AU141" s="93">
        <v>18</v>
      </c>
    </row>
    <row r="142" spans="2:47" s="22" customFormat="1" ht="13.2" hidden="1" customHeight="1" outlineLevel="1" x14ac:dyDescent="0.2">
      <c r="B142" s="87">
        <v>120133</v>
      </c>
      <c r="C142" s="88" t="s">
        <v>47</v>
      </c>
      <c r="D142" s="89">
        <f t="shared" ref="D142:AU142" si="101">SUM(D143:D148)</f>
        <v>26503</v>
      </c>
      <c r="E142" s="89">
        <f>SUM(E143:E148)</f>
        <v>430</v>
      </c>
      <c r="F142" s="89">
        <f>SUM(F143:F148)</f>
        <v>455</v>
      </c>
      <c r="G142" s="89">
        <f>SUM(G143:G148)</f>
        <v>465</v>
      </c>
      <c r="H142" s="89">
        <f>SUM(H143:H148)</f>
        <v>469</v>
      </c>
      <c r="I142" s="89">
        <f t="shared" ref="I142" si="102">SUM(I143:I148)</f>
        <v>457</v>
      </c>
      <c r="J142" s="89">
        <f t="shared" si="101"/>
        <v>482</v>
      </c>
      <c r="K142" s="89">
        <f t="shared" si="101"/>
        <v>536</v>
      </c>
      <c r="L142" s="89">
        <f t="shared" si="101"/>
        <v>527</v>
      </c>
      <c r="M142" s="89">
        <f t="shared" si="101"/>
        <v>477</v>
      </c>
      <c r="N142" s="89">
        <f t="shared" si="101"/>
        <v>483</v>
      </c>
      <c r="O142" s="89">
        <f t="shared" si="101"/>
        <v>435</v>
      </c>
      <c r="P142" s="89">
        <f t="shared" si="101"/>
        <v>421</v>
      </c>
      <c r="Q142" s="89">
        <f t="shared" si="101"/>
        <v>408</v>
      </c>
      <c r="R142" s="89">
        <f t="shared" si="101"/>
        <v>493</v>
      </c>
      <c r="S142" s="89">
        <f t="shared" si="101"/>
        <v>402</v>
      </c>
      <c r="T142" s="89">
        <f t="shared" si="101"/>
        <v>434</v>
      </c>
      <c r="U142" s="89">
        <f t="shared" si="101"/>
        <v>455</v>
      </c>
      <c r="V142" s="89">
        <f t="shared" si="101"/>
        <v>467</v>
      </c>
      <c r="W142" s="89">
        <f t="shared" si="101"/>
        <v>422</v>
      </c>
      <c r="X142" s="89">
        <f t="shared" si="101"/>
        <v>459</v>
      </c>
      <c r="Y142" s="89">
        <f t="shared" si="101"/>
        <v>2078</v>
      </c>
      <c r="Z142" s="89">
        <f t="shared" si="101"/>
        <v>2176</v>
      </c>
      <c r="AA142" s="89">
        <f t="shared" si="101"/>
        <v>2181</v>
      </c>
      <c r="AB142" s="89">
        <f t="shared" si="101"/>
        <v>2159</v>
      </c>
      <c r="AC142" s="89">
        <f t="shared" si="101"/>
        <v>1737</v>
      </c>
      <c r="AD142" s="89">
        <f t="shared" si="101"/>
        <v>1399</v>
      </c>
      <c r="AE142" s="89">
        <f t="shared" si="101"/>
        <v>1258</v>
      </c>
      <c r="AF142" s="89">
        <f t="shared" si="101"/>
        <v>1114</v>
      </c>
      <c r="AG142" s="89">
        <f t="shared" si="101"/>
        <v>852</v>
      </c>
      <c r="AH142" s="89">
        <f t="shared" si="101"/>
        <v>781</v>
      </c>
      <c r="AI142" s="89">
        <f t="shared" si="101"/>
        <v>640</v>
      </c>
      <c r="AJ142" s="89">
        <f t="shared" si="101"/>
        <v>457</v>
      </c>
      <c r="AK142" s="89">
        <f t="shared" si="101"/>
        <v>271</v>
      </c>
      <c r="AL142" s="89">
        <f t="shared" si="101"/>
        <v>223</v>
      </c>
      <c r="AM142" s="89">
        <f t="shared" si="101"/>
        <v>31</v>
      </c>
      <c r="AN142" s="89">
        <f t="shared" si="101"/>
        <v>220</v>
      </c>
      <c r="AO142" s="89">
        <f t="shared" si="101"/>
        <v>210</v>
      </c>
      <c r="AP142" s="89">
        <f t="shared" si="101"/>
        <v>456</v>
      </c>
      <c r="AQ142" s="89">
        <f t="shared" si="101"/>
        <v>13217</v>
      </c>
      <c r="AR142" s="89">
        <f t="shared" si="101"/>
        <v>1041</v>
      </c>
      <c r="AS142" s="89">
        <f t="shared" si="101"/>
        <v>1061</v>
      </c>
      <c r="AT142" s="89">
        <f t="shared" si="101"/>
        <v>5716</v>
      </c>
      <c r="AU142" s="89">
        <f t="shared" si="101"/>
        <v>750</v>
      </c>
    </row>
    <row r="143" spans="2:47" s="26" customFormat="1" ht="13.2" hidden="1" customHeight="1" outlineLevel="2" x14ac:dyDescent="0.2">
      <c r="B143" s="24">
        <v>201</v>
      </c>
      <c r="C143" s="25" t="s">
        <v>181</v>
      </c>
      <c r="D143" s="93">
        <f t="shared" ref="D143:D148" si="103">SUM(E143:AL143)</f>
        <v>10539</v>
      </c>
      <c r="E143" s="93">
        <v>176</v>
      </c>
      <c r="F143" s="93">
        <v>180</v>
      </c>
      <c r="G143" s="93">
        <v>182</v>
      </c>
      <c r="H143" s="93">
        <v>184</v>
      </c>
      <c r="I143" s="93">
        <v>182</v>
      </c>
      <c r="J143" s="93">
        <v>188</v>
      </c>
      <c r="K143" s="93">
        <v>203</v>
      </c>
      <c r="L143" s="93">
        <v>197</v>
      </c>
      <c r="M143" s="93">
        <v>184</v>
      </c>
      <c r="N143" s="93">
        <v>186</v>
      </c>
      <c r="O143" s="93">
        <v>181</v>
      </c>
      <c r="P143" s="93">
        <v>176</v>
      </c>
      <c r="Q143" s="93">
        <v>174</v>
      </c>
      <c r="R143" s="93">
        <v>192</v>
      </c>
      <c r="S143" s="93">
        <v>172</v>
      </c>
      <c r="T143" s="93">
        <v>186</v>
      </c>
      <c r="U143" s="93">
        <v>189</v>
      </c>
      <c r="V143" s="93">
        <v>190</v>
      </c>
      <c r="W143" s="93">
        <v>180</v>
      </c>
      <c r="X143" s="93">
        <v>194</v>
      </c>
      <c r="Y143" s="93">
        <v>666</v>
      </c>
      <c r="Z143" s="93">
        <v>692</v>
      </c>
      <c r="AA143" s="93">
        <v>694</v>
      </c>
      <c r="AB143" s="93">
        <v>682</v>
      </c>
      <c r="AC143" s="93">
        <v>617</v>
      </c>
      <c r="AD143" s="93">
        <v>584</v>
      </c>
      <c r="AE143" s="93">
        <v>538</v>
      </c>
      <c r="AF143" s="93">
        <v>518</v>
      </c>
      <c r="AG143" s="93">
        <v>458</v>
      </c>
      <c r="AH143" s="93">
        <v>447</v>
      </c>
      <c r="AI143" s="93">
        <v>366</v>
      </c>
      <c r="AJ143" s="93">
        <v>269</v>
      </c>
      <c r="AK143" s="93">
        <v>163</v>
      </c>
      <c r="AL143" s="93">
        <v>149</v>
      </c>
      <c r="AM143" s="93">
        <v>9</v>
      </c>
      <c r="AN143" s="93">
        <v>132</v>
      </c>
      <c r="AO143" s="93">
        <v>116</v>
      </c>
      <c r="AP143" s="93">
        <v>190</v>
      </c>
      <c r="AQ143" s="93">
        <v>3285</v>
      </c>
      <c r="AR143" s="93">
        <v>346</v>
      </c>
      <c r="AS143" s="93">
        <v>348</v>
      </c>
      <c r="AT143" s="93">
        <v>1737</v>
      </c>
      <c r="AU143" s="93">
        <v>442</v>
      </c>
    </row>
    <row r="144" spans="2:47" s="26" customFormat="1" ht="13.2" hidden="1" customHeight="1" outlineLevel="2" x14ac:dyDescent="0.2">
      <c r="B144" s="24">
        <v>301</v>
      </c>
      <c r="C144" s="27" t="s">
        <v>182</v>
      </c>
      <c r="D144" s="93">
        <f t="shared" si="103"/>
        <v>4514</v>
      </c>
      <c r="E144" s="93">
        <v>74</v>
      </c>
      <c r="F144" s="93">
        <v>78</v>
      </c>
      <c r="G144" s="93">
        <v>80</v>
      </c>
      <c r="H144" s="93">
        <v>81</v>
      </c>
      <c r="I144" s="93">
        <v>78</v>
      </c>
      <c r="J144" s="93">
        <v>86</v>
      </c>
      <c r="K144" s="93">
        <v>94</v>
      </c>
      <c r="L144" s="93">
        <v>92</v>
      </c>
      <c r="M144" s="93">
        <v>84</v>
      </c>
      <c r="N144" s="93">
        <v>84</v>
      </c>
      <c r="O144" s="93">
        <v>76</v>
      </c>
      <c r="P144" s="93">
        <v>78</v>
      </c>
      <c r="Q144" s="93">
        <v>73</v>
      </c>
      <c r="R144" s="93">
        <v>88</v>
      </c>
      <c r="S144" s="93">
        <v>72</v>
      </c>
      <c r="T144" s="93">
        <v>76</v>
      </c>
      <c r="U144" s="93">
        <v>78</v>
      </c>
      <c r="V144" s="93">
        <v>80</v>
      </c>
      <c r="W144" s="93">
        <v>76</v>
      </c>
      <c r="X144" s="93">
        <v>81</v>
      </c>
      <c r="Y144" s="93">
        <v>350</v>
      </c>
      <c r="Z144" s="93">
        <v>366</v>
      </c>
      <c r="AA144" s="93">
        <v>368</v>
      </c>
      <c r="AB144" s="93">
        <v>366</v>
      </c>
      <c r="AC144" s="93">
        <v>284</v>
      </c>
      <c r="AD144" s="93">
        <v>237</v>
      </c>
      <c r="AE144" s="93">
        <v>212</v>
      </c>
      <c r="AF144" s="93">
        <v>182</v>
      </c>
      <c r="AG144" s="93">
        <v>142</v>
      </c>
      <c r="AH144" s="93">
        <v>136</v>
      </c>
      <c r="AI144" s="93">
        <v>104</v>
      </c>
      <c r="AJ144" s="93">
        <v>76</v>
      </c>
      <c r="AK144" s="93">
        <v>50</v>
      </c>
      <c r="AL144" s="93">
        <v>32</v>
      </c>
      <c r="AM144" s="93">
        <v>6</v>
      </c>
      <c r="AN144" s="93">
        <v>48</v>
      </c>
      <c r="AO144" s="93">
        <v>52</v>
      </c>
      <c r="AP144" s="93">
        <v>86</v>
      </c>
      <c r="AQ144" s="93">
        <v>1914</v>
      </c>
      <c r="AR144" s="93">
        <v>178</v>
      </c>
      <c r="AS144" s="93">
        <v>181</v>
      </c>
      <c r="AT144" s="93">
        <v>998</v>
      </c>
      <c r="AU144" s="93">
        <v>130</v>
      </c>
    </row>
    <row r="145" spans="2:47" s="26" customFormat="1" ht="13.2" hidden="1" customHeight="1" outlineLevel="2" x14ac:dyDescent="0.2">
      <c r="B145" s="24">
        <v>302</v>
      </c>
      <c r="C145" s="27" t="s">
        <v>183</v>
      </c>
      <c r="D145" s="93">
        <f t="shared" si="103"/>
        <v>3056</v>
      </c>
      <c r="E145" s="93">
        <v>48</v>
      </c>
      <c r="F145" s="93">
        <v>52</v>
      </c>
      <c r="G145" s="93">
        <v>54</v>
      </c>
      <c r="H145" s="93">
        <v>54</v>
      </c>
      <c r="I145" s="93">
        <v>52</v>
      </c>
      <c r="J145" s="93">
        <v>58</v>
      </c>
      <c r="K145" s="93">
        <v>65</v>
      </c>
      <c r="L145" s="93">
        <v>64</v>
      </c>
      <c r="M145" s="93">
        <v>56</v>
      </c>
      <c r="N145" s="93">
        <v>56</v>
      </c>
      <c r="O145" s="93">
        <v>48</v>
      </c>
      <c r="P145" s="93">
        <v>45</v>
      </c>
      <c r="Q145" s="93">
        <v>44</v>
      </c>
      <c r="R145" s="93">
        <v>59</v>
      </c>
      <c r="S145" s="93">
        <v>44</v>
      </c>
      <c r="T145" s="93">
        <v>46</v>
      </c>
      <c r="U145" s="93">
        <v>50</v>
      </c>
      <c r="V145" s="93">
        <v>52</v>
      </c>
      <c r="W145" s="93">
        <v>48</v>
      </c>
      <c r="X145" s="93">
        <v>50</v>
      </c>
      <c r="Y145" s="93">
        <v>276</v>
      </c>
      <c r="Z145" s="93">
        <v>292</v>
      </c>
      <c r="AA145" s="93">
        <v>293</v>
      </c>
      <c r="AB145" s="93">
        <v>292</v>
      </c>
      <c r="AC145" s="93">
        <v>214</v>
      </c>
      <c r="AD145" s="93">
        <v>154</v>
      </c>
      <c r="AE145" s="93">
        <v>134</v>
      </c>
      <c r="AF145" s="93">
        <v>110</v>
      </c>
      <c r="AG145" s="93">
        <v>72</v>
      </c>
      <c r="AH145" s="93">
        <v>58</v>
      </c>
      <c r="AI145" s="93">
        <v>54</v>
      </c>
      <c r="AJ145" s="93">
        <v>34</v>
      </c>
      <c r="AK145" s="93">
        <v>16</v>
      </c>
      <c r="AL145" s="93">
        <v>12</v>
      </c>
      <c r="AM145" s="93">
        <v>6</v>
      </c>
      <c r="AN145" s="93">
        <v>12</v>
      </c>
      <c r="AO145" s="93">
        <v>12</v>
      </c>
      <c r="AP145" s="93">
        <v>52</v>
      </c>
      <c r="AQ145" s="93">
        <v>2028</v>
      </c>
      <c r="AR145" s="93">
        <v>134</v>
      </c>
      <c r="AS145" s="93">
        <v>138</v>
      </c>
      <c r="AT145" s="93">
        <v>810</v>
      </c>
      <c r="AU145" s="93">
        <v>58</v>
      </c>
    </row>
    <row r="146" spans="2:47" s="26" customFormat="1" ht="13.2" hidden="1" customHeight="1" outlineLevel="2" x14ac:dyDescent="0.2">
      <c r="B146" s="24">
        <v>303</v>
      </c>
      <c r="C146" s="27" t="s">
        <v>184</v>
      </c>
      <c r="D146" s="93">
        <f t="shared" si="103"/>
        <v>3341</v>
      </c>
      <c r="E146" s="93">
        <v>52</v>
      </c>
      <c r="F146" s="93">
        <v>56</v>
      </c>
      <c r="G146" s="93">
        <v>58</v>
      </c>
      <c r="H146" s="93">
        <v>58</v>
      </c>
      <c r="I146" s="93">
        <v>56</v>
      </c>
      <c r="J146" s="93">
        <v>62</v>
      </c>
      <c r="K146" s="93">
        <v>70</v>
      </c>
      <c r="L146" s="93">
        <v>68</v>
      </c>
      <c r="M146" s="93">
        <v>60</v>
      </c>
      <c r="N146" s="93">
        <v>61</v>
      </c>
      <c r="O146" s="93">
        <v>52</v>
      </c>
      <c r="P146" s="93">
        <v>48</v>
      </c>
      <c r="Q146" s="93">
        <v>47</v>
      </c>
      <c r="R146" s="93">
        <v>62</v>
      </c>
      <c r="S146" s="93">
        <v>46</v>
      </c>
      <c r="T146" s="93">
        <v>50</v>
      </c>
      <c r="U146" s="93">
        <v>54</v>
      </c>
      <c r="V146" s="93">
        <v>57</v>
      </c>
      <c r="W146" s="93">
        <v>48</v>
      </c>
      <c r="X146" s="93">
        <v>52</v>
      </c>
      <c r="Y146" s="93">
        <v>296</v>
      </c>
      <c r="Z146" s="93">
        <v>312</v>
      </c>
      <c r="AA146" s="93">
        <v>312</v>
      </c>
      <c r="AB146" s="93">
        <v>312</v>
      </c>
      <c r="AC146" s="93">
        <v>234</v>
      </c>
      <c r="AD146" s="93">
        <v>176</v>
      </c>
      <c r="AE146" s="93">
        <v>156</v>
      </c>
      <c r="AF146" s="93">
        <v>130</v>
      </c>
      <c r="AG146" s="93">
        <v>86</v>
      </c>
      <c r="AH146" s="93">
        <v>74</v>
      </c>
      <c r="AI146" s="93">
        <v>62</v>
      </c>
      <c r="AJ146" s="93">
        <v>40</v>
      </c>
      <c r="AK146" s="93">
        <v>20</v>
      </c>
      <c r="AL146" s="93">
        <v>14</v>
      </c>
      <c r="AM146" s="93">
        <v>6</v>
      </c>
      <c r="AN146" s="93">
        <v>14</v>
      </c>
      <c r="AO146" s="93">
        <v>14</v>
      </c>
      <c r="AP146" s="93">
        <v>56</v>
      </c>
      <c r="AQ146" s="93">
        <v>2066</v>
      </c>
      <c r="AR146" s="93">
        <v>146</v>
      </c>
      <c r="AS146" s="93">
        <v>150</v>
      </c>
      <c r="AT146" s="93">
        <v>860</v>
      </c>
      <c r="AU146" s="93">
        <v>72</v>
      </c>
    </row>
    <row r="147" spans="2:47" s="26" customFormat="1" ht="13.2" hidden="1" customHeight="1" outlineLevel="2" x14ac:dyDescent="0.2">
      <c r="B147" s="24">
        <v>304</v>
      </c>
      <c r="C147" s="27" t="s">
        <v>185</v>
      </c>
      <c r="D147" s="93">
        <f t="shared" si="103"/>
        <v>2310</v>
      </c>
      <c r="E147" s="93">
        <v>36</v>
      </c>
      <c r="F147" s="93">
        <v>38</v>
      </c>
      <c r="G147" s="93">
        <v>40</v>
      </c>
      <c r="H147" s="93">
        <v>40</v>
      </c>
      <c r="I147" s="93">
        <v>38</v>
      </c>
      <c r="J147" s="93">
        <v>40</v>
      </c>
      <c r="K147" s="93">
        <v>54</v>
      </c>
      <c r="L147" s="93">
        <v>50</v>
      </c>
      <c r="M147" s="93">
        <v>44</v>
      </c>
      <c r="N147" s="93">
        <v>42</v>
      </c>
      <c r="O147" s="93">
        <v>36</v>
      </c>
      <c r="P147" s="93">
        <v>30</v>
      </c>
      <c r="Q147" s="93">
        <v>32</v>
      </c>
      <c r="R147" s="93">
        <v>42</v>
      </c>
      <c r="S147" s="93">
        <v>30</v>
      </c>
      <c r="T147" s="93">
        <v>34</v>
      </c>
      <c r="U147" s="93">
        <v>38</v>
      </c>
      <c r="V147" s="93">
        <v>40</v>
      </c>
      <c r="W147" s="93">
        <v>32</v>
      </c>
      <c r="X147" s="93">
        <v>34</v>
      </c>
      <c r="Y147" s="93">
        <v>238</v>
      </c>
      <c r="Z147" s="93">
        <v>250</v>
      </c>
      <c r="AA147" s="93">
        <v>250</v>
      </c>
      <c r="AB147" s="93">
        <v>248</v>
      </c>
      <c r="AC147" s="93">
        <v>186</v>
      </c>
      <c r="AD147" s="93">
        <v>114</v>
      </c>
      <c r="AE147" s="93">
        <v>96</v>
      </c>
      <c r="AF147" s="93">
        <v>68</v>
      </c>
      <c r="AG147" s="93">
        <v>28</v>
      </c>
      <c r="AH147" s="93">
        <v>18</v>
      </c>
      <c r="AI147" s="93">
        <v>16</v>
      </c>
      <c r="AJ147" s="93">
        <v>14</v>
      </c>
      <c r="AK147" s="93">
        <v>8</v>
      </c>
      <c r="AL147" s="93">
        <v>6</v>
      </c>
      <c r="AM147" s="93">
        <v>2</v>
      </c>
      <c r="AN147" s="93">
        <v>4</v>
      </c>
      <c r="AO147" s="93">
        <v>4</v>
      </c>
      <c r="AP147" s="93">
        <v>38</v>
      </c>
      <c r="AQ147" s="93">
        <v>1924</v>
      </c>
      <c r="AR147" s="93">
        <v>113</v>
      </c>
      <c r="AS147" s="93">
        <v>116</v>
      </c>
      <c r="AT147" s="93">
        <v>600</v>
      </c>
      <c r="AU147" s="93">
        <v>16</v>
      </c>
    </row>
    <row r="148" spans="2:47" s="26" customFormat="1" ht="13.2" hidden="1" customHeight="1" outlineLevel="2" x14ac:dyDescent="0.2">
      <c r="B148" s="24">
        <v>305</v>
      </c>
      <c r="C148" s="27" t="s">
        <v>186</v>
      </c>
      <c r="D148" s="93">
        <f t="shared" si="103"/>
        <v>2743</v>
      </c>
      <c r="E148" s="93">
        <v>44</v>
      </c>
      <c r="F148" s="93">
        <v>51</v>
      </c>
      <c r="G148" s="93">
        <v>51</v>
      </c>
      <c r="H148" s="93">
        <v>52</v>
      </c>
      <c r="I148" s="93">
        <v>51</v>
      </c>
      <c r="J148" s="93">
        <v>48</v>
      </c>
      <c r="K148" s="93">
        <v>50</v>
      </c>
      <c r="L148" s="93">
        <v>56</v>
      </c>
      <c r="M148" s="93">
        <v>49</v>
      </c>
      <c r="N148" s="93">
        <v>54</v>
      </c>
      <c r="O148" s="93">
        <v>42</v>
      </c>
      <c r="P148" s="93">
        <v>44</v>
      </c>
      <c r="Q148" s="93">
        <v>38</v>
      </c>
      <c r="R148" s="93">
        <v>50</v>
      </c>
      <c r="S148" s="93">
        <v>38</v>
      </c>
      <c r="T148" s="93">
        <v>42</v>
      </c>
      <c r="U148" s="93">
        <v>46</v>
      </c>
      <c r="V148" s="93">
        <v>48</v>
      </c>
      <c r="W148" s="93">
        <v>38</v>
      </c>
      <c r="X148" s="93">
        <v>48</v>
      </c>
      <c r="Y148" s="93">
        <v>252</v>
      </c>
      <c r="Z148" s="93">
        <v>264</v>
      </c>
      <c r="AA148" s="93">
        <v>264</v>
      </c>
      <c r="AB148" s="93">
        <v>259</v>
      </c>
      <c r="AC148" s="93">
        <v>202</v>
      </c>
      <c r="AD148" s="93">
        <v>134</v>
      </c>
      <c r="AE148" s="93">
        <v>122</v>
      </c>
      <c r="AF148" s="93">
        <v>106</v>
      </c>
      <c r="AG148" s="93">
        <v>66</v>
      </c>
      <c r="AH148" s="93">
        <v>48</v>
      </c>
      <c r="AI148" s="93">
        <v>38</v>
      </c>
      <c r="AJ148" s="93">
        <v>24</v>
      </c>
      <c r="AK148" s="93">
        <v>14</v>
      </c>
      <c r="AL148" s="93">
        <v>10</v>
      </c>
      <c r="AM148" s="93">
        <v>2</v>
      </c>
      <c r="AN148" s="93">
        <v>10</v>
      </c>
      <c r="AO148" s="93">
        <v>12</v>
      </c>
      <c r="AP148" s="93">
        <v>34</v>
      </c>
      <c r="AQ148" s="93">
        <v>2000</v>
      </c>
      <c r="AR148" s="93">
        <v>124</v>
      </c>
      <c r="AS148" s="93">
        <v>128</v>
      </c>
      <c r="AT148" s="93">
        <v>711</v>
      </c>
      <c r="AU148" s="93">
        <v>32</v>
      </c>
    </row>
    <row r="149" spans="2:47" s="22" customFormat="1" ht="13.2" hidden="1" customHeight="1" outlineLevel="1" x14ac:dyDescent="0.2">
      <c r="B149" s="87">
        <v>120136</v>
      </c>
      <c r="C149" s="88" t="s">
        <v>50</v>
      </c>
      <c r="D149" s="89">
        <f t="shared" ref="D149:AU149" si="104">D150</f>
        <v>2928</v>
      </c>
      <c r="E149" s="89">
        <f>E150</f>
        <v>40</v>
      </c>
      <c r="F149" s="89">
        <f>F150</f>
        <v>35</v>
      </c>
      <c r="G149" s="89">
        <f>G150</f>
        <v>38</v>
      </c>
      <c r="H149" s="89">
        <f>H150</f>
        <v>43</v>
      </c>
      <c r="I149" s="89">
        <f t="shared" ref="I149" si="105">I150</f>
        <v>36</v>
      </c>
      <c r="J149" s="89">
        <f t="shared" si="104"/>
        <v>43</v>
      </c>
      <c r="K149" s="89">
        <f t="shared" si="104"/>
        <v>46</v>
      </c>
      <c r="L149" s="89">
        <f t="shared" si="104"/>
        <v>60</v>
      </c>
      <c r="M149" s="89">
        <f t="shared" si="104"/>
        <v>57</v>
      </c>
      <c r="N149" s="89">
        <f t="shared" si="104"/>
        <v>51</v>
      </c>
      <c r="O149" s="89">
        <f t="shared" si="104"/>
        <v>42</v>
      </c>
      <c r="P149" s="89">
        <f t="shared" si="104"/>
        <v>68</v>
      </c>
      <c r="Q149" s="89">
        <f t="shared" si="104"/>
        <v>42</v>
      </c>
      <c r="R149" s="89">
        <f t="shared" si="104"/>
        <v>53</v>
      </c>
      <c r="S149" s="89">
        <f t="shared" si="104"/>
        <v>50</v>
      </c>
      <c r="T149" s="89">
        <f t="shared" si="104"/>
        <v>57</v>
      </c>
      <c r="U149" s="89">
        <f t="shared" si="104"/>
        <v>53</v>
      </c>
      <c r="V149" s="89">
        <f t="shared" si="104"/>
        <v>47</v>
      </c>
      <c r="W149" s="89">
        <f t="shared" si="104"/>
        <v>53</v>
      </c>
      <c r="X149" s="89">
        <f t="shared" si="104"/>
        <v>45</v>
      </c>
      <c r="Y149" s="89">
        <f t="shared" si="104"/>
        <v>238</v>
      </c>
      <c r="Z149" s="89">
        <f t="shared" si="104"/>
        <v>245</v>
      </c>
      <c r="AA149" s="89">
        <f t="shared" si="104"/>
        <v>239</v>
      </c>
      <c r="AB149" s="89">
        <f t="shared" si="104"/>
        <v>222</v>
      </c>
      <c r="AC149" s="89">
        <f t="shared" si="104"/>
        <v>199</v>
      </c>
      <c r="AD149" s="89">
        <f t="shared" si="104"/>
        <v>137</v>
      </c>
      <c r="AE149" s="89">
        <f t="shared" si="104"/>
        <v>135</v>
      </c>
      <c r="AF149" s="89">
        <f t="shared" si="104"/>
        <v>126</v>
      </c>
      <c r="AG149" s="89">
        <f t="shared" si="104"/>
        <v>102</v>
      </c>
      <c r="AH149" s="89">
        <f t="shared" si="104"/>
        <v>97</v>
      </c>
      <c r="AI149" s="89">
        <f t="shared" si="104"/>
        <v>90</v>
      </c>
      <c r="AJ149" s="89">
        <f t="shared" si="104"/>
        <v>66</v>
      </c>
      <c r="AK149" s="89">
        <f t="shared" si="104"/>
        <v>38</v>
      </c>
      <c r="AL149" s="89">
        <f t="shared" si="104"/>
        <v>35</v>
      </c>
      <c r="AM149" s="89">
        <f t="shared" si="104"/>
        <v>1</v>
      </c>
      <c r="AN149" s="89">
        <f t="shared" si="104"/>
        <v>22</v>
      </c>
      <c r="AO149" s="89">
        <f t="shared" si="104"/>
        <v>18</v>
      </c>
      <c r="AP149" s="89">
        <f t="shared" si="104"/>
        <v>42</v>
      </c>
      <c r="AQ149" s="89">
        <f t="shared" si="104"/>
        <v>1453</v>
      </c>
      <c r="AR149" s="89">
        <f t="shared" si="104"/>
        <v>115</v>
      </c>
      <c r="AS149" s="89">
        <f t="shared" si="104"/>
        <v>98</v>
      </c>
      <c r="AT149" s="89">
        <f t="shared" si="104"/>
        <v>643</v>
      </c>
      <c r="AU149" s="89">
        <f t="shared" si="104"/>
        <v>99</v>
      </c>
    </row>
    <row r="150" spans="2:47" s="26" customFormat="1" ht="13.2" hidden="1" customHeight="1" outlineLevel="2" x14ac:dyDescent="0.3">
      <c r="B150" s="24">
        <v>301</v>
      </c>
      <c r="C150" s="27" t="s">
        <v>187</v>
      </c>
      <c r="D150" s="93">
        <f>SUM(E150:AL150)</f>
        <v>2928</v>
      </c>
      <c r="E150" s="100">
        <v>40</v>
      </c>
      <c r="F150" s="100">
        <v>35</v>
      </c>
      <c r="G150" s="100">
        <v>38</v>
      </c>
      <c r="H150" s="100">
        <v>43</v>
      </c>
      <c r="I150" s="100">
        <v>36</v>
      </c>
      <c r="J150" s="100">
        <v>43</v>
      </c>
      <c r="K150" s="100">
        <v>46</v>
      </c>
      <c r="L150" s="100">
        <v>60</v>
      </c>
      <c r="M150" s="100">
        <v>57</v>
      </c>
      <c r="N150" s="100">
        <v>51</v>
      </c>
      <c r="O150" s="100">
        <v>42</v>
      </c>
      <c r="P150" s="100">
        <v>68</v>
      </c>
      <c r="Q150" s="100">
        <v>42</v>
      </c>
      <c r="R150" s="100">
        <v>53</v>
      </c>
      <c r="S150" s="100">
        <v>50</v>
      </c>
      <c r="T150" s="100">
        <v>57</v>
      </c>
      <c r="U150" s="100">
        <v>53</v>
      </c>
      <c r="V150" s="100">
        <v>47</v>
      </c>
      <c r="W150" s="100">
        <v>53</v>
      </c>
      <c r="X150" s="100">
        <v>45</v>
      </c>
      <c r="Y150" s="100">
        <v>238</v>
      </c>
      <c r="Z150" s="100">
        <v>245</v>
      </c>
      <c r="AA150" s="100">
        <v>239</v>
      </c>
      <c r="AB150" s="100">
        <v>222</v>
      </c>
      <c r="AC150" s="100">
        <v>199</v>
      </c>
      <c r="AD150" s="100">
        <v>137</v>
      </c>
      <c r="AE150" s="100">
        <v>135</v>
      </c>
      <c r="AF150" s="100">
        <v>126</v>
      </c>
      <c r="AG150" s="100">
        <v>102</v>
      </c>
      <c r="AH150" s="100">
        <v>97</v>
      </c>
      <c r="AI150" s="100">
        <v>90</v>
      </c>
      <c r="AJ150" s="100">
        <v>66</v>
      </c>
      <c r="AK150" s="100">
        <v>38</v>
      </c>
      <c r="AL150" s="100">
        <v>35</v>
      </c>
      <c r="AM150" s="101">
        <v>1</v>
      </c>
      <c r="AN150" s="100">
        <v>22</v>
      </c>
      <c r="AO150" s="102">
        <v>18</v>
      </c>
      <c r="AP150" s="100">
        <v>42</v>
      </c>
      <c r="AQ150" s="103">
        <v>1453</v>
      </c>
      <c r="AR150" s="100">
        <v>115</v>
      </c>
      <c r="AS150" s="100">
        <v>98</v>
      </c>
      <c r="AT150" s="100">
        <v>643</v>
      </c>
      <c r="AU150" s="103">
        <v>99</v>
      </c>
    </row>
    <row r="151" spans="2:47" s="20" customFormat="1" ht="13.2" customHeight="1" collapsed="1" x14ac:dyDescent="0.2">
      <c r="B151" s="92"/>
      <c r="C151" s="85" t="s">
        <v>188</v>
      </c>
      <c r="D151" s="86">
        <f t="shared" ref="D151:AU151" si="106">D152+D160</f>
        <v>132233</v>
      </c>
      <c r="E151" s="86">
        <f t="shared" si="106"/>
        <v>1600</v>
      </c>
      <c r="F151" s="86">
        <f t="shared" si="106"/>
        <v>1544</v>
      </c>
      <c r="G151" s="86">
        <f t="shared" si="106"/>
        <v>1674</v>
      </c>
      <c r="H151" s="86">
        <f t="shared" si="106"/>
        <v>1733</v>
      </c>
      <c r="I151" s="86">
        <f t="shared" si="106"/>
        <v>1702</v>
      </c>
      <c r="J151" s="86">
        <f t="shared" si="106"/>
        <v>2047</v>
      </c>
      <c r="K151" s="86">
        <f t="shared" si="106"/>
        <v>2199</v>
      </c>
      <c r="L151" s="86">
        <f t="shared" si="106"/>
        <v>2273</v>
      </c>
      <c r="M151" s="86">
        <f t="shared" si="106"/>
        <v>2270</v>
      </c>
      <c r="N151" s="86">
        <f t="shared" si="106"/>
        <v>2204</v>
      </c>
      <c r="O151" s="86">
        <f t="shared" si="106"/>
        <v>2172</v>
      </c>
      <c r="P151" s="86">
        <f t="shared" si="106"/>
        <v>2107</v>
      </c>
      <c r="Q151" s="86">
        <f t="shared" si="106"/>
        <v>2180</v>
      </c>
      <c r="R151" s="86">
        <f t="shared" si="106"/>
        <v>2184</v>
      </c>
      <c r="S151" s="86">
        <f t="shared" si="106"/>
        <v>2018</v>
      </c>
      <c r="T151" s="86">
        <f t="shared" si="106"/>
        <v>2180</v>
      </c>
      <c r="U151" s="86">
        <f t="shared" si="106"/>
        <v>2298</v>
      </c>
      <c r="V151" s="86">
        <f t="shared" si="106"/>
        <v>2147</v>
      </c>
      <c r="W151" s="86">
        <f t="shared" si="106"/>
        <v>2102</v>
      </c>
      <c r="X151" s="86">
        <f t="shared" si="106"/>
        <v>2102</v>
      </c>
      <c r="Y151" s="86">
        <f t="shared" si="106"/>
        <v>9763</v>
      </c>
      <c r="Z151" s="86">
        <f t="shared" si="106"/>
        <v>10075</v>
      </c>
      <c r="AA151" s="86">
        <f t="shared" si="106"/>
        <v>10741</v>
      </c>
      <c r="AB151" s="86">
        <f t="shared" si="106"/>
        <v>10625</v>
      </c>
      <c r="AC151" s="86">
        <f t="shared" si="106"/>
        <v>9335</v>
      </c>
      <c r="AD151" s="86">
        <f t="shared" si="106"/>
        <v>8337</v>
      </c>
      <c r="AE151" s="86">
        <f t="shared" si="106"/>
        <v>7266</v>
      </c>
      <c r="AF151" s="86">
        <f t="shared" si="106"/>
        <v>6359</v>
      </c>
      <c r="AG151" s="86">
        <f t="shared" si="106"/>
        <v>5761</v>
      </c>
      <c r="AH151" s="86">
        <f t="shared" si="106"/>
        <v>4805</v>
      </c>
      <c r="AI151" s="86">
        <f t="shared" si="106"/>
        <v>3591</v>
      </c>
      <c r="AJ151" s="86">
        <f t="shared" si="106"/>
        <v>2310</v>
      </c>
      <c r="AK151" s="86">
        <f t="shared" si="106"/>
        <v>1324</v>
      </c>
      <c r="AL151" s="86">
        <f t="shared" si="106"/>
        <v>1205</v>
      </c>
      <c r="AM151" s="86">
        <f t="shared" si="106"/>
        <v>95</v>
      </c>
      <c r="AN151" s="86">
        <f t="shared" si="106"/>
        <v>802</v>
      </c>
      <c r="AO151" s="86">
        <f t="shared" si="106"/>
        <v>798</v>
      </c>
      <c r="AP151" s="86">
        <f t="shared" si="106"/>
        <v>1695</v>
      </c>
      <c r="AQ151" s="86">
        <f t="shared" si="106"/>
        <v>66272</v>
      </c>
      <c r="AR151" s="86">
        <f t="shared" si="106"/>
        <v>5149</v>
      </c>
      <c r="AS151" s="86">
        <f t="shared" si="106"/>
        <v>5333</v>
      </c>
      <c r="AT151" s="86">
        <f t="shared" si="106"/>
        <v>28923</v>
      </c>
      <c r="AU151" s="86">
        <f t="shared" si="106"/>
        <v>2276</v>
      </c>
    </row>
    <row r="152" spans="2:47" s="22" customFormat="1" ht="13.2" hidden="1" customHeight="1" outlineLevel="1" x14ac:dyDescent="0.2">
      <c r="B152" s="91">
        <v>120101</v>
      </c>
      <c r="C152" s="90" t="s">
        <v>189</v>
      </c>
      <c r="D152" s="89">
        <f>SUM(D153:D159)</f>
        <v>125324</v>
      </c>
      <c r="E152" s="89">
        <f t="shared" ref="E152:AU152" si="107">SUM(E153:E159)</f>
        <v>1556</v>
      </c>
      <c r="F152" s="89">
        <f t="shared" si="107"/>
        <v>1486</v>
      </c>
      <c r="G152" s="89">
        <f t="shared" si="107"/>
        <v>1609</v>
      </c>
      <c r="H152" s="89">
        <f t="shared" si="107"/>
        <v>1639</v>
      </c>
      <c r="I152" s="89">
        <f t="shared" si="107"/>
        <v>1598</v>
      </c>
      <c r="J152" s="89">
        <f t="shared" si="107"/>
        <v>1942</v>
      </c>
      <c r="K152" s="89">
        <f t="shared" si="107"/>
        <v>2103</v>
      </c>
      <c r="L152" s="89">
        <f t="shared" si="107"/>
        <v>2144</v>
      </c>
      <c r="M152" s="89">
        <f t="shared" si="107"/>
        <v>2153</v>
      </c>
      <c r="N152" s="89">
        <f t="shared" si="107"/>
        <v>2096</v>
      </c>
      <c r="O152" s="89">
        <f t="shared" si="107"/>
        <v>2068</v>
      </c>
      <c r="P152" s="89">
        <f t="shared" si="107"/>
        <v>1978</v>
      </c>
      <c r="Q152" s="89">
        <f t="shared" si="107"/>
        <v>2068</v>
      </c>
      <c r="R152" s="89">
        <f t="shared" si="107"/>
        <v>2009</v>
      </c>
      <c r="S152" s="89">
        <f t="shared" si="107"/>
        <v>1886</v>
      </c>
      <c r="T152" s="89">
        <f t="shared" si="107"/>
        <v>2052</v>
      </c>
      <c r="U152" s="89">
        <f t="shared" si="107"/>
        <v>2102</v>
      </c>
      <c r="V152" s="89">
        <f t="shared" si="107"/>
        <v>1985</v>
      </c>
      <c r="W152" s="89">
        <f t="shared" si="107"/>
        <v>1977</v>
      </c>
      <c r="X152" s="89">
        <f t="shared" si="107"/>
        <v>1984</v>
      </c>
      <c r="Y152" s="89">
        <f t="shared" si="107"/>
        <v>9183</v>
      </c>
      <c r="Z152" s="89">
        <f t="shared" si="107"/>
        <v>9560</v>
      </c>
      <c r="AA152" s="89">
        <f t="shared" si="107"/>
        <v>10313</v>
      </c>
      <c r="AB152" s="89">
        <f t="shared" si="107"/>
        <v>10135</v>
      </c>
      <c r="AC152" s="89">
        <f t="shared" si="107"/>
        <v>8906</v>
      </c>
      <c r="AD152" s="89">
        <f t="shared" si="107"/>
        <v>7957</v>
      </c>
      <c r="AE152" s="89">
        <f t="shared" si="107"/>
        <v>6893</v>
      </c>
      <c r="AF152" s="89">
        <f t="shared" si="107"/>
        <v>6025</v>
      </c>
      <c r="AG152" s="89">
        <f t="shared" si="107"/>
        <v>5484</v>
      </c>
      <c r="AH152" s="89">
        <f t="shared" si="107"/>
        <v>4552</v>
      </c>
      <c r="AI152" s="89">
        <f t="shared" si="107"/>
        <v>3373</v>
      </c>
      <c r="AJ152" s="89">
        <f t="shared" si="107"/>
        <v>2140</v>
      </c>
      <c r="AK152" s="89">
        <f t="shared" si="107"/>
        <v>1232</v>
      </c>
      <c r="AL152" s="89">
        <f t="shared" si="107"/>
        <v>1136</v>
      </c>
      <c r="AM152" s="89">
        <f t="shared" si="107"/>
        <v>93</v>
      </c>
      <c r="AN152" s="89">
        <f t="shared" si="107"/>
        <v>780</v>
      </c>
      <c r="AO152" s="89">
        <f t="shared" si="107"/>
        <v>776</v>
      </c>
      <c r="AP152" s="89">
        <f t="shared" si="107"/>
        <v>1649</v>
      </c>
      <c r="AQ152" s="89">
        <f t="shared" si="107"/>
        <v>62740</v>
      </c>
      <c r="AR152" s="89">
        <f t="shared" si="107"/>
        <v>4807</v>
      </c>
      <c r="AS152" s="89">
        <f t="shared" si="107"/>
        <v>4965</v>
      </c>
      <c r="AT152" s="89">
        <f t="shared" si="107"/>
        <v>27488</v>
      </c>
      <c r="AU152" s="89">
        <f t="shared" si="107"/>
        <v>2158</v>
      </c>
    </row>
    <row r="153" spans="2:47" s="26" customFormat="1" ht="13.2" hidden="1" customHeight="1" outlineLevel="2" x14ac:dyDescent="0.2">
      <c r="B153" s="29">
        <v>201</v>
      </c>
      <c r="C153" s="31" t="s">
        <v>190</v>
      </c>
      <c r="D153" s="93">
        <f t="shared" ref="D153:D159" si="108">SUM(E153:AL153)</f>
        <v>86518</v>
      </c>
      <c r="E153" s="93">
        <v>1134</v>
      </c>
      <c r="F153" s="93">
        <v>1098</v>
      </c>
      <c r="G153" s="93">
        <v>1174</v>
      </c>
      <c r="H153" s="93">
        <v>1172</v>
      </c>
      <c r="I153" s="93">
        <v>1146</v>
      </c>
      <c r="J153" s="93">
        <v>1262</v>
      </c>
      <c r="K153" s="93">
        <v>1323</v>
      </c>
      <c r="L153" s="93">
        <v>1338</v>
      </c>
      <c r="M153" s="93">
        <v>1335</v>
      </c>
      <c r="N153" s="93">
        <v>1300</v>
      </c>
      <c r="O153" s="93">
        <v>1326</v>
      </c>
      <c r="P153" s="93">
        <v>1306</v>
      </c>
      <c r="Q153" s="93">
        <v>1324</v>
      </c>
      <c r="R153" s="93">
        <v>1318</v>
      </c>
      <c r="S153" s="93">
        <v>1286</v>
      </c>
      <c r="T153" s="93">
        <v>1328</v>
      </c>
      <c r="U153" s="93">
        <v>1308</v>
      </c>
      <c r="V153" s="93">
        <v>1309</v>
      </c>
      <c r="W153" s="93">
        <v>1308</v>
      </c>
      <c r="X153" s="93">
        <v>1316</v>
      </c>
      <c r="Y153" s="93">
        <v>6583</v>
      </c>
      <c r="Z153" s="93">
        <v>6324</v>
      </c>
      <c r="AA153" s="93">
        <v>6385</v>
      </c>
      <c r="AB153" s="93">
        <v>6337</v>
      </c>
      <c r="AC153" s="93">
        <v>6088</v>
      </c>
      <c r="AD153" s="93">
        <v>5894</v>
      </c>
      <c r="AE153" s="93">
        <v>5358</v>
      </c>
      <c r="AF153" s="93">
        <v>4920</v>
      </c>
      <c r="AG153" s="93">
        <v>4484</v>
      </c>
      <c r="AH153" s="93">
        <v>3630</v>
      </c>
      <c r="AI153" s="93">
        <v>2510</v>
      </c>
      <c r="AJ153" s="93">
        <v>1388</v>
      </c>
      <c r="AK153" s="93">
        <v>618</v>
      </c>
      <c r="AL153" s="93">
        <v>588</v>
      </c>
      <c r="AM153" s="93">
        <v>26</v>
      </c>
      <c r="AN153" s="93">
        <v>320</v>
      </c>
      <c r="AO153" s="93">
        <v>320</v>
      </c>
      <c r="AP153" s="93">
        <v>764</v>
      </c>
      <c r="AQ153" s="93">
        <v>44995</v>
      </c>
      <c r="AR153" s="93">
        <v>3417</v>
      </c>
      <c r="AS153" s="93">
        <v>3462</v>
      </c>
      <c r="AT153" s="93">
        <v>19445</v>
      </c>
      <c r="AU153" s="93">
        <v>1058</v>
      </c>
    </row>
    <row r="154" spans="2:47" s="26" customFormat="1" ht="13.2" hidden="1" customHeight="1" outlineLevel="2" x14ac:dyDescent="0.2">
      <c r="B154" s="29">
        <v>202</v>
      </c>
      <c r="C154" s="31" t="s">
        <v>191</v>
      </c>
      <c r="D154" s="93">
        <f t="shared" si="108"/>
        <v>8614</v>
      </c>
      <c r="E154" s="93">
        <v>122</v>
      </c>
      <c r="F154" s="93">
        <v>118</v>
      </c>
      <c r="G154" s="93">
        <v>142</v>
      </c>
      <c r="H154" s="93">
        <v>147</v>
      </c>
      <c r="I154" s="93">
        <v>132</v>
      </c>
      <c r="J154" s="93">
        <v>198</v>
      </c>
      <c r="K154" s="93">
        <v>182</v>
      </c>
      <c r="L154" s="93">
        <v>188</v>
      </c>
      <c r="M154" s="93">
        <v>190</v>
      </c>
      <c r="N154" s="93">
        <v>184</v>
      </c>
      <c r="O154" s="93">
        <v>186</v>
      </c>
      <c r="P154" s="93">
        <v>168</v>
      </c>
      <c r="Q154" s="93">
        <v>184</v>
      </c>
      <c r="R154" s="93">
        <v>178</v>
      </c>
      <c r="S154" s="93">
        <v>154</v>
      </c>
      <c r="T154" s="93">
        <v>180</v>
      </c>
      <c r="U154" s="93">
        <v>198</v>
      </c>
      <c r="V154" s="93">
        <v>184</v>
      </c>
      <c r="W154" s="93">
        <v>183</v>
      </c>
      <c r="X154" s="93">
        <v>176</v>
      </c>
      <c r="Y154" s="93">
        <v>598</v>
      </c>
      <c r="Z154" s="93">
        <v>652</v>
      </c>
      <c r="AA154" s="93">
        <v>716</v>
      </c>
      <c r="AB154" s="93">
        <v>696</v>
      </c>
      <c r="AC154" s="93">
        <v>548</v>
      </c>
      <c r="AD154" s="93">
        <v>320</v>
      </c>
      <c r="AE154" s="93">
        <v>274</v>
      </c>
      <c r="AF154" s="93">
        <v>248</v>
      </c>
      <c r="AG154" s="93">
        <v>230</v>
      </c>
      <c r="AH154" s="93">
        <v>218</v>
      </c>
      <c r="AI154" s="93">
        <v>206</v>
      </c>
      <c r="AJ154" s="93">
        <v>196</v>
      </c>
      <c r="AK154" s="93">
        <v>164</v>
      </c>
      <c r="AL154" s="93">
        <v>154</v>
      </c>
      <c r="AM154" s="93">
        <v>17</v>
      </c>
      <c r="AN154" s="93">
        <v>124</v>
      </c>
      <c r="AO154" s="93">
        <v>124</v>
      </c>
      <c r="AP154" s="93">
        <v>228</v>
      </c>
      <c r="AQ154" s="93">
        <v>4198</v>
      </c>
      <c r="AR154" s="93">
        <v>284</v>
      </c>
      <c r="AS154" s="93">
        <v>298</v>
      </c>
      <c r="AT154" s="93">
        <v>1518</v>
      </c>
      <c r="AU154" s="93">
        <v>212</v>
      </c>
    </row>
    <row r="155" spans="2:47" s="26" customFormat="1" ht="13.2" hidden="1" customHeight="1" outlineLevel="2" x14ac:dyDescent="0.2">
      <c r="B155" s="29">
        <v>301</v>
      </c>
      <c r="C155" s="30" t="s">
        <v>192</v>
      </c>
      <c r="D155" s="93">
        <f t="shared" si="108"/>
        <v>5131</v>
      </c>
      <c r="E155" s="93">
        <v>52</v>
      </c>
      <c r="F155" s="93">
        <v>46</v>
      </c>
      <c r="G155" s="93">
        <v>59</v>
      </c>
      <c r="H155" s="93">
        <v>66</v>
      </c>
      <c r="I155" s="93">
        <v>62</v>
      </c>
      <c r="J155" s="93">
        <v>92</v>
      </c>
      <c r="K155" s="93">
        <v>112</v>
      </c>
      <c r="L155" s="93">
        <v>116</v>
      </c>
      <c r="M155" s="93">
        <v>118</v>
      </c>
      <c r="N155" s="93">
        <v>114</v>
      </c>
      <c r="O155" s="93">
        <v>106</v>
      </c>
      <c r="P155" s="93">
        <v>92</v>
      </c>
      <c r="Q155" s="93">
        <v>108</v>
      </c>
      <c r="R155" s="93">
        <v>106</v>
      </c>
      <c r="S155" s="93">
        <v>87</v>
      </c>
      <c r="T155" s="93">
        <v>118</v>
      </c>
      <c r="U155" s="93">
        <v>120</v>
      </c>
      <c r="V155" s="93">
        <v>98</v>
      </c>
      <c r="W155" s="93">
        <v>97</v>
      </c>
      <c r="X155" s="93">
        <v>96</v>
      </c>
      <c r="Y155" s="93">
        <v>362</v>
      </c>
      <c r="Z155" s="93">
        <v>422</v>
      </c>
      <c r="AA155" s="93">
        <v>484</v>
      </c>
      <c r="AB155" s="93">
        <v>464</v>
      </c>
      <c r="AC155" s="93">
        <v>380</v>
      </c>
      <c r="AD155" s="93">
        <v>232</v>
      </c>
      <c r="AE155" s="93">
        <v>206</v>
      </c>
      <c r="AF155" s="93">
        <v>154</v>
      </c>
      <c r="AG155" s="93">
        <v>134</v>
      </c>
      <c r="AH155" s="93">
        <v>102</v>
      </c>
      <c r="AI155" s="93">
        <v>98</v>
      </c>
      <c r="AJ155" s="93">
        <v>86</v>
      </c>
      <c r="AK155" s="93">
        <v>78</v>
      </c>
      <c r="AL155" s="93">
        <v>64</v>
      </c>
      <c r="AM155" s="93">
        <v>12</v>
      </c>
      <c r="AN155" s="93">
        <v>70</v>
      </c>
      <c r="AO155" s="93">
        <v>70</v>
      </c>
      <c r="AP155" s="93">
        <v>160</v>
      </c>
      <c r="AQ155" s="93">
        <v>2482</v>
      </c>
      <c r="AR155" s="93">
        <v>194</v>
      </c>
      <c r="AS155" s="93">
        <v>210</v>
      </c>
      <c r="AT155" s="93">
        <v>1116</v>
      </c>
      <c r="AU155" s="93">
        <v>152</v>
      </c>
    </row>
    <row r="156" spans="2:47" s="26" customFormat="1" ht="13.2" hidden="1" customHeight="1" outlineLevel="2" x14ac:dyDescent="0.2">
      <c r="B156" s="29">
        <v>302</v>
      </c>
      <c r="C156" s="30" t="s">
        <v>193</v>
      </c>
      <c r="D156" s="93">
        <f t="shared" si="108"/>
        <v>3721</v>
      </c>
      <c r="E156" s="93">
        <v>34</v>
      </c>
      <c r="F156" s="93">
        <v>26</v>
      </c>
      <c r="G156" s="93">
        <v>22</v>
      </c>
      <c r="H156" s="93">
        <v>28</v>
      </c>
      <c r="I156" s="93">
        <v>42</v>
      </c>
      <c r="J156" s="93">
        <v>78</v>
      </c>
      <c r="K156" s="93">
        <v>80</v>
      </c>
      <c r="L156" s="93">
        <v>84</v>
      </c>
      <c r="M156" s="93">
        <v>86</v>
      </c>
      <c r="N156" s="93">
        <v>82</v>
      </c>
      <c r="O156" s="93">
        <v>82</v>
      </c>
      <c r="P156" s="93">
        <v>64</v>
      </c>
      <c r="Q156" s="93">
        <v>74</v>
      </c>
      <c r="R156" s="93">
        <v>60</v>
      </c>
      <c r="S156" s="93">
        <v>52</v>
      </c>
      <c r="T156" s="93">
        <v>72</v>
      </c>
      <c r="U156" s="93">
        <v>88</v>
      </c>
      <c r="V156" s="93">
        <v>64</v>
      </c>
      <c r="W156" s="93">
        <v>63</v>
      </c>
      <c r="X156" s="93">
        <v>64</v>
      </c>
      <c r="Y156" s="93">
        <v>256</v>
      </c>
      <c r="Z156" s="93">
        <v>298</v>
      </c>
      <c r="AA156" s="93">
        <v>366</v>
      </c>
      <c r="AB156" s="93">
        <v>346</v>
      </c>
      <c r="AC156" s="93">
        <v>258</v>
      </c>
      <c r="AD156" s="93">
        <v>186</v>
      </c>
      <c r="AE156" s="93">
        <v>152</v>
      </c>
      <c r="AF156" s="93">
        <v>124</v>
      </c>
      <c r="AG156" s="93">
        <v>108</v>
      </c>
      <c r="AH156" s="93">
        <v>100</v>
      </c>
      <c r="AI156" s="93">
        <v>84</v>
      </c>
      <c r="AJ156" s="93">
        <v>82</v>
      </c>
      <c r="AK156" s="93">
        <v>64</v>
      </c>
      <c r="AL156" s="93">
        <v>52</v>
      </c>
      <c r="AM156" s="93">
        <v>8</v>
      </c>
      <c r="AN156" s="93">
        <v>54</v>
      </c>
      <c r="AO156" s="93">
        <v>53</v>
      </c>
      <c r="AP156" s="93">
        <v>102</v>
      </c>
      <c r="AQ156" s="93">
        <v>1615</v>
      </c>
      <c r="AR156" s="93">
        <v>188</v>
      </c>
      <c r="AS156" s="93">
        <v>203</v>
      </c>
      <c r="AT156" s="93">
        <v>906</v>
      </c>
      <c r="AU156" s="93">
        <v>146</v>
      </c>
    </row>
    <row r="157" spans="2:47" s="26" customFormat="1" ht="13.2" hidden="1" customHeight="1" outlineLevel="2" x14ac:dyDescent="0.2">
      <c r="B157" s="29">
        <v>303</v>
      </c>
      <c r="C157" s="30" t="s">
        <v>194</v>
      </c>
      <c r="D157" s="93">
        <f t="shared" si="108"/>
        <v>6260</v>
      </c>
      <c r="E157" s="93">
        <v>66</v>
      </c>
      <c r="F157" s="93">
        <v>58</v>
      </c>
      <c r="G157" s="93">
        <v>64</v>
      </c>
      <c r="H157" s="93">
        <v>72</v>
      </c>
      <c r="I157" s="93">
        <v>68</v>
      </c>
      <c r="J157" s="93">
        <v>96</v>
      </c>
      <c r="K157" s="93">
        <v>142</v>
      </c>
      <c r="L157" s="93">
        <v>146</v>
      </c>
      <c r="M157" s="93">
        <v>148</v>
      </c>
      <c r="N157" s="93">
        <v>144</v>
      </c>
      <c r="O157" s="93">
        <v>134</v>
      </c>
      <c r="P157" s="93">
        <v>122</v>
      </c>
      <c r="Q157" s="93">
        <v>134</v>
      </c>
      <c r="R157" s="93">
        <v>120</v>
      </c>
      <c r="S157" s="93">
        <v>114</v>
      </c>
      <c r="T157" s="93">
        <v>122</v>
      </c>
      <c r="U157" s="93">
        <v>136</v>
      </c>
      <c r="V157" s="93">
        <v>122</v>
      </c>
      <c r="W157" s="93">
        <v>121</v>
      </c>
      <c r="X157" s="93">
        <v>120</v>
      </c>
      <c r="Y157" s="93">
        <v>396</v>
      </c>
      <c r="Z157" s="93">
        <v>488</v>
      </c>
      <c r="AA157" s="93">
        <v>554</v>
      </c>
      <c r="AB157" s="93">
        <v>534</v>
      </c>
      <c r="AC157" s="93">
        <v>414</v>
      </c>
      <c r="AD157" s="93">
        <v>282</v>
      </c>
      <c r="AE157" s="93">
        <v>249</v>
      </c>
      <c r="AF157" s="93">
        <v>206</v>
      </c>
      <c r="AG157" s="93">
        <v>190</v>
      </c>
      <c r="AH157" s="93">
        <v>178</v>
      </c>
      <c r="AI157" s="93">
        <v>168</v>
      </c>
      <c r="AJ157" s="93">
        <v>136</v>
      </c>
      <c r="AK157" s="93">
        <v>114</v>
      </c>
      <c r="AL157" s="93">
        <v>102</v>
      </c>
      <c r="AM157" s="93">
        <v>10</v>
      </c>
      <c r="AN157" s="93">
        <v>76</v>
      </c>
      <c r="AO157" s="93">
        <v>75</v>
      </c>
      <c r="AP157" s="93">
        <v>177</v>
      </c>
      <c r="AQ157" s="93">
        <v>3356</v>
      </c>
      <c r="AR157" s="93">
        <v>246</v>
      </c>
      <c r="AS157" s="93">
        <v>268</v>
      </c>
      <c r="AT157" s="93">
        <v>1510</v>
      </c>
      <c r="AU157" s="93">
        <v>198</v>
      </c>
    </row>
    <row r="158" spans="2:47" s="26" customFormat="1" ht="13.2" hidden="1" customHeight="1" outlineLevel="2" x14ac:dyDescent="0.2">
      <c r="B158" s="29">
        <v>304</v>
      </c>
      <c r="C158" s="30" t="s">
        <v>195</v>
      </c>
      <c r="D158" s="93">
        <f t="shared" si="108"/>
        <v>13648</v>
      </c>
      <c r="E158" s="93">
        <v>138</v>
      </c>
      <c r="F158" s="93">
        <v>132</v>
      </c>
      <c r="G158" s="93">
        <v>142</v>
      </c>
      <c r="H158" s="93">
        <v>148</v>
      </c>
      <c r="I158" s="93">
        <v>138</v>
      </c>
      <c r="J158" s="93">
        <v>182</v>
      </c>
      <c r="K158" s="93">
        <v>218</v>
      </c>
      <c r="L158" s="93">
        <v>222</v>
      </c>
      <c r="M158" s="93">
        <v>224</v>
      </c>
      <c r="N158" s="93">
        <v>222</v>
      </c>
      <c r="O158" s="93">
        <v>200</v>
      </c>
      <c r="P158" s="93">
        <v>196</v>
      </c>
      <c r="Q158" s="93">
        <v>210</v>
      </c>
      <c r="R158" s="93">
        <v>209</v>
      </c>
      <c r="S158" s="93">
        <v>176</v>
      </c>
      <c r="T158" s="93">
        <v>210</v>
      </c>
      <c r="U158" s="93">
        <v>218</v>
      </c>
      <c r="V158" s="93">
        <v>186</v>
      </c>
      <c r="W158" s="93">
        <v>185</v>
      </c>
      <c r="X158" s="93">
        <v>194</v>
      </c>
      <c r="Y158" s="93">
        <v>892</v>
      </c>
      <c r="Z158" s="93">
        <v>1264</v>
      </c>
      <c r="AA158" s="93">
        <v>1662</v>
      </c>
      <c r="AB158" s="93">
        <v>1632</v>
      </c>
      <c r="AC158" s="93">
        <v>1126</v>
      </c>
      <c r="AD158" s="93">
        <v>957</v>
      </c>
      <c r="AE158" s="93">
        <v>574</v>
      </c>
      <c r="AF158" s="93">
        <v>327</v>
      </c>
      <c r="AG158" s="93">
        <v>300</v>
      </c>
      <c r="AH158" s="93">
        <v>292</v>
      </c>
      <c r="AI158" s="93">
        <v>286</v>
      </c>
      <c r="AJ158" s="93">
        <v>234</v>
      </c>
      <c r="AK158" s="93">
        <v>184</v>
      </c>
      <c r="AL158" s="93">
        <v>168</v>
      </c>
      <c r="AM158" s="93">
        <v>12</v>
      </c>
      <c r="AN158" s="93">
        <v>110</v>
      </c>
      <c r="AO158" s="93">
        <v>109</v>
      </c>
      <c r="AP158" s="93">
        <v>184</v>
      </c>
      <c r="AQ158" s="93">
        <v>5520</v>
      </c>
      <c r="AR158" s="93">
        <v>342</v>
      </c>
      <c r="AS158" s="93">
        <v>364</v>
      </c>
      <c r="AT158" s="93">
        <v>2657</v>
      </c>
      <c r="AU158" s="93">
        <v>278</v>
      </c>
    </row>
    <row r="159" spans="2:47" s="26" customFormat="1" ht="13.2" hidden="1" customHeight="1" outlineLevel="2" x14ac:dyDescent="0.2">
      <c r="B159" s="29">
        <v>305</v>
      </c>
      <c r="C159" s="30" t="s">
        <v>196</v>
      </c>
      <c r="D159" s="93">
        <f t="shared" si="108"/>
        <v>1432</v>
      </c>
      <c r="E159" s="93">
        <v>10</v>
      </c>
      <c r="F159" s="93">
        <v>8</v>
      </c>
      <c r="G159" s="93">
        <v>6</v>
      </c>
      <c r="H159" s="93">
        <v>6</v>
      </c>
      <c r="I159" s="93">
        <v>10</v>
      </c>
      <c r="J159" s="93">
        <v>34</v>
      </c>
      <c r="K159" s="93">
        <v>46</v>
      </c>
      <c r="L159" s="93">
        <v>50</v>
      </c>
      <c r="M159" s="93">
        <v>52</v>
      </c>
      <c r="N159" s="93">
        <v>50</v>
      </c>
      <c r="O159" s="93">
        <v>34</v>
      </c>
      <c r="P159" s="93">
        <v>30</v>
      </c>
      <c r="Q159" s="93">
        <v>34</v>
      </c>
      <c r="R159" s="93">
        <v>18</v>
      </c>
      <c r="S159" s="93">
        <v>17</v>
      </c>
      <c r="T159" s="93">
        <v>22</v>
      </c>
      <c r="U159" s="93">
        <v>34</v>
      </c>
      <c r="V159" s="93">
        <v>22</v>
      </c>
      <c r="W159" s="93">
        <v>20</v>
      </c>
      <c r="X159" s="93">
        <v>18</v>
      </c>
      <c r="Y159" s="93">
        <v>96</v>
      </c>
      <c r="Z159" s="93">
        <v>112</v>
      </c>
      <c r="AA159" s="93">
        <v>146</v>
      </c>
      <c r="AB159" s="93">
        <v>126</v>
      </c>
      <c r="AC159" s="93">
        <v>92</v>
      </c>
      <c r="AD159" s="93">
        <v>86</v>
      </c>
      <c r="AE159" s="93">
        <v>80</v>
      </c>
      <c r="AF159" s="93">
        <v>46</v>
      </c>
      <c r="AG159" s="93">
        <v>38</v>
      </c>
      <c r="AH159" s="93">
        <v>32</v>
      </c>
      <c r="AI159" s="93">
        <v>21</v>
      </c>
      <c r="AJ159" s="93">
        <v>18</v>
      </c>
      <c r="AK159" s="93">
        <v>10</v>
      </c>
      <c r="AL159" s="93">
        <v>8</v>
      </c>
      <c r="AM159" s="93">
        <v>8</v>
      </c>
      <c r="AN159" s="93">
        <v>26</v>
      </c>
      <c r="AO159" s="93">
        <v>25</v>
      </c>
      <c r="AP159" s="93">
        <v>34</v>
      </c>
      <c r="AQ159" s="93">
        <v>574</v>
      </c>
      <c r="AR159" s="93">
        <v>136</v>
      </c>
      <c r="AS159" s="93">
        <v>160</v>
      </c>
      <c r="AT159" s="93">
        <v>336</v>
      </c>
      <c r="AU159" s="93">
        <v>114</v>
      </c>
    </row>
    <row r="160" spans="2:47" s="22" customFormat="1" ht="13.2" hidden="1" customHeight="1" outlineLevel="1" x14ac:dyDescent="0.2">
      <c r="B160" s="87">
        <v>120124</v>
      </c>
      <c r="C160" s="88" t="s">
        <v>40</v>
      </c>
      <c r="D160" s="89">
        <f t="shared" ref="D160:AU160" si="109">SUM(D161:D170)</f>
        <v>6909</v>
      </c>
      <c r="E160" s="89">
        <f>SUM(E161:E170)</f>
        <v>44</v>
      </c>
      <c r="F160" s="89">
        <f t="shared" si="109"/>
        <v>58</v>
      </c>
      <c r="G160" s="89">
        <f t="shared" si="109"/>
        <v>65</v>
      </c>
      <c r="H160" s="89">
        <f t="shared" si="109"/>
        <v>94</v>
      </c>
      <c r="I160" s="89">
        <f t="shared" si="109"/>
        <v>104</v>
      </c>
      <c r="J160" s="89">
        <f t="shared" si="109"/>
        <v>105</v>
      </c>
      <c r="K160" s="89">
        <f t="shared" si="109"/>
        <v>96</v>
      </c>
      <c r="L160" s="89">
        <f t="shared" si="109"/>
        <v>129</v>
      </c>
      <c r="M160" s="89">
        <f t="shared" si="109"/>
        <v>117</v>
      </c>
      <c r="N160" s="89">
        <f t="shared" si="109"/>
        <v>108</v>
      </c>
      <c r="O160" s="89">
        <f t="shared" si="109"/>
        <v>104</v>
      </c>
      <c r="P160" s="89">
        <f t="shared" si="109"/>
        <v>129</v>
      </c>
      <c r="Q160" s="89">
        <f t="shared" si="109"/>
        <v>112</v>
      </c>
      <c r="R160" s="89">
        <f t="shared" si="109"/>
        <v>175</v>
      </c>
      <c r="S160" s="89">
        <f t="shared" si="109"/>
        <v>132</v>
      </c>
      <c r="T160" s="89">
        <f t="shared" si="109"/>
        <v>128</v>
      </c>
      <c r="U160" s="89">
        <f t="shared" si="109"/>
        <v>196</v>
      </c>
      <c r="V160" s="89">
        <f t="shared" si="109"/>
        <v>162</v>
      </c>
      <c r="W160" s="89">
        <f t="shared" si="109"/>
        <v>125</v>
      </c>
      <c r="X160" s="89">
        <f t="shared" si="109"/>
        <v>118</v>
      </c>
      <c r="Y160" s="89">
        <f t="shared" si="109"/>
        <v>580</v>
      </c>
      <c r="Z160" s="89">
        <f t="shared" si="109"/>
        <v>515</v>
      </c>
      <c r="AA160" s="89">
        <f t="shared" si="109"/>
        <v>428</v>
      </c>
      <c r="AB160" s="89">
        <f t="shared" si="109"/>
        <v>490</v>
      </c>
      <c r="AC160" s="89">
        <f t="shared" si="109"/>
        <v>429</v>
      </c>
      <c r="AD160" s="89">
        <f t="shared" si="109"/>
        <v>380</v>
      </c>
      <c r="AE160" s="89">
        <f t="shared" si="109"/>
        <v>373</v>
      </c>
      <c r="AF160" s="89">
        <f t="shared" si="109"/>
        <v>334</v>
      </c>
      <c r="AG160" s="89">
        <f t="shared" si="109"/>
        <v>277</v>
      </c>
      <c r="AH160" s="89">
        <f t="shared" si="109"/>
        <v>253</v>
      </c>
      <c r="AI160" s="89">
        <f t="shared" si="109"/>
        <v>218</v>
      </c>
      <c r="AJ160" s="89">
        <f t="shared" si="109"/>
        <v>170</v>
      </c>
      <c r="AK160" s="89">
        <f t="shared" si="109"/>
        <v>92</v>
      </c>
      <c r="AL160" s="89">
        <f t="shared" si="109"/>
        <v>69</v>
      </c>
      <c r="AM160" s="89">
        <f t="shared" si="109"/>
        <v>2</v>
      </c>
      <c r="AN160" s="89">
        <f t="shared" si="109"/>
        <v>22</v>
      </c>
      <c r="AO160" s="89">
        <f t="shared" si="109"/>
        <v>22</v>
      </c>
      <c r="AP160" s="89">
        <f t="shared" si="109"/>
        <v>46</v>
      </c>
      <c r="AQ160" s="89">
        <f t="shared" si="109"/>
        <v>3532</v>
      </c>
      <c r="AR160" s="89">
        <f t="shared" si="109"/>
        <v>342</v>
      </c>
      <c r="AS160" s="89">
        <f t="shared" si="109"/>
        <v>368</v>
      </c>
      <c r="AT160" s="89">
        <f t="shared" si="109"/>
        <v>1435</v>
      </c>
      <c r="AU160" s="89">
        <f t="shared" si="109"/>
        <v>118</v>
      </c>
    </row>
    <row r="161" spans="1:47" s="26" customFormat="1" ht="13.2" hidden="1" customHeight="1" outlineLevel="2" x14ac:dyDescent="0.2">
      <c r="B161" s="24">
        <v>301</v>
      </c>
      <c r="C161" s="27" t="s">
        <v>197</v>
      </c>
      <c r="D161" s="93">
        <f t="shared" ref="D161:D170" si="110">SUM(E161:AL161)</f>
        <v>1514</v>
      </c>
      <c r="E161" s="93">
        <v>12</v>
      </c>
      <c r="F161" s="93">
        <v>16</v>
      </c>
      <c r="G161" s="93">
        <v>18</v>
      </c>
      <c r="H161" s="93">
        <v>18</v>
      </c>
      <c r="I161" s="93">
        <v>20</v>
      </c>
      <c r="J161" s="93">
        <v>20</v>
      </c>
      <c r="K161" s="93">
        <v>20</v>
      </c>
      <c r="L161" s="93">
        <v>25</v>
      </c>
      <c r="M161" s="93">
        <v>25</v>
      </c>
      <c r="N161" s="93">
        <v>25</v>
      </c>
      <c r="O161" s="93">
        <v>24</v>
      </c>
      <c r="P161" s="93">
        <v>25</v>
      </c>
      <c r="Q161" s="93">
        <v>26</v>
      </c>
      <c r="R161" s="93">
        <v>41</v>
      </c>
      <c r="S161" s="93">
        <v>26</v>
      </c>
      <c r="T161" s="93">
        <v>25</v>
      </c>
      <c r="U161" s="93">
        <v>44</v>
      </c>
      <c r="V161" s="93">
        <v>30</v>
      </c>
      <c r="W161" s="93">
        <v>24</v>
      </c>
      <c r="X161" s="93">
        <v>23</v>
      </c>
      <c r="Y161" s="93">
        <v>122</v>
      </c>
      <c r="Z161" s="93">
        <v>115</v>
      </c>
      <c r="AA161" s="93">
        <v>94</v>
      </c>
      <c r="AB161" s="93">
        <v>104</v>
      </c>
      <c r="AC161" s="93">
        <v>95</v>
      </c>
      <c r="AD161" s="93">
        <v>80</v>
      </c>
      <c r="AE161" s="93">
        <v>78</v>
      </c>
      <c r="AF161" s="93">
        <v>74</v>
      </c>
      <c r="AG161" s="93">
        <v>66</v>
      </c>
      <c r="AH161" s="93">
        <v>62</v>
      </c>
      <c r="AI161" s="93">
        <v>58</v>
      </c>
      <c r="AJ161" s="93">
        <v>48</v>
      </c>
      <c r="AK161" s="93">
        <v>18</v>
      </c>
      <c r="AL161" s="93">
        <v>13</v>
      </c>
      <c r="AM161" s="93">
        <v>1</v>
      </c>
      <c r="AN161" s="93">
        <v>4</v>
      </c>
      <c r="AO161" s="93">
        <v>4</v>
      </c>
      <c r="AP161" s="93">
        <v>8</v>
      </c>
      <c r="AQ161" s="93">
        <v>780</v>
      </c>
      <c r="AR161" s="93">
        <v>62</v>
      </c>
      <c r="AS161" s="93">
        <v>68</v>
      </c>
      <c r="AT161" s="93">
        <v>157</v>
      </c>
      <c r="AU161" s="93">
        <v>18</v>
      </c>
    </row>
    <row r="162" spans="1:47" s="26" customFormat="1" ht="13.2" hidden="1" customHeight="1" outlineLevel="2" x14ac:dyDescent="0.2">
      <c r="B162" s="24">
        <v>302</v>
      </c>
      <c r="C162" s="27" t="s">
        <v>198</v>
      </c>
      <c r="D162" s="93">
        <f t="shared" si="110"/>
        <v>1436</v>
      </c>
      <c r="E162" s="93">
        <v>8</v>
      </c>
      <c r="F162" s="93">
        <v>10</v>
      </c>
      <c r="G162" s="93">
        <v>12</v>
      </c>
      <c r="H162" s="93">
        <v>14</v>
      </c>
      <c r="I162" s="93">
        <v>16</v>
      </c>
      <c r="J162" s="93">
        <v>16</v>
      </c>
      <c r="K162" s="93">
        <v>14</v>
      </c>
      <c r="L162" s="93">
        <v>18</v>
      </c>
      <c r="M162" s="93">
        <v>16</v>
      </c>
      <c r="N162" s="93">
        <v>18</v>
      </c>
      <c r="O162" s="93">
        <v>16</v>
      </c>
      <c r="P162" s="93">
        <v>18</v>
      </c>
      <c r="Q162" s="93">
        <v>18</v>
      </c>
      <c r="R162" s="93">
        <v>26</v>
      </c>
      <c r="S162" s="93">
        <v>20</v>
      </c>
      <c r="T162" s="93">
        <v>18</v>
      </c>
      <c r="U162" s="93">
        <v>28</v>
      </c>
      <c r="V162" s="93">
        <v>24</v>
      </c>
      <c r="W162" s="93">
        <v>18</v>
      </c>
      <c r="X162" s="93">
        <v>16</v>
      </c>
      <c r="Y162" s="93">
        <v>156</v>
      </c>
      <c r="Z162" s="93">
        <v>112</v>
      </c>
      <c r="AA162" s="93">
        <v>88</v>
      </c>
      <c r="AB162" s="93">
        <v>102</v>
      </c>
      <c r="AC162" s="93">
        <v>88</v>
      </c>
      <c r="AD162" s="93">
        <v>86</v>
      </c>
      <c r="AE162" s="93">
        <v>84</v>
      </c>
      <c r="AF162" s="93">
        <v>78</v>
      </c>
      <c r="AG162" s="93">
        <v>74</v>
      </c>
      <c r="AH162" s="93">
        <v>72</v>
      </c>
      <c r="AI162" s="93">
        <v>62</v>
      </c>
      <c r="AJ162" s="93">
        <v>54</v>
      </c>
      <c r="AK162" s="93">
        <v>20</v>
      </c>
      <c r="AL162" s="93">
        <v>16</v>
      </c>
      <c r="AM162" s="93">
        <v>1</v>
      </c>
      <c r="AN162" s="93">
        <v>4</v>
      </c>
      <c r="AO162" s="93">
        <v>4</v>
      </c>
      <c r="AP162" s="93">
        <v>10</v>
      </c>
      <c r="AQ162" s="93">
        <v>870</v>
      </c>
      <c r="AR162" s="93">
        <v>78</v>
      </c>
      <c r="AS162" s="93">
        <v>82</v>
      </c>
      <c r="AT162" s="93">
        <v>252</v>
      </c>
      <c r="AU162" s="93">
        <v>22</v>
      </c>
    </row>
    <row r="163" spans="1:47" s="26" customFormat="1" ht="13.2" hidden="1" customHeight="1" outlineLevel="2" x14ac:dyDescent="0.2">
      <c r="B163" s="24">
        <v>303</v>
      </c>
      <c r="C163" s="27" t="s">
        <v>199</v>
      </c>
      <c r="D163" s="93">
        <f t="shared" si="110"/>
        <v>690</v>
      </c>
      <c r="E163" s="93">
        <v>4</v>
      </c>
      <c r="F163" s="93">
        <v>6</v>
      </c>
      <c r="G163" s="93">
        <v>8</v>
      </c>
      <c r="H163" s="93">
        <v>10</v>
      </c>
      <c r="I163" s="93">
        <v>12</v>
      </c>
      <c r="J163" s="93">
        <v>12</v>
      </c>
      <c r="K163" s="93">
        <v>12</v>
      </c>
      <c r="L163" s="93">
        <v>16</v>
      </c>
      <c r="M163" s="93">
        <v>14</v>
      </c>
      <c r="N163" s="93">
        <v>16</v>
      </c>
      <c r="O163" s="93">
        <v>12</v>
      </c>
      <c r="P163" s="93">
        <v>16</v>
      </c>
      <c r="Q163" s="93">
        <v>16</v>
      </c>
      <c r="R163" s="93">
        <v>22</v>
      </c>
      <c r="S163" s="93">
        <v>16</v>
      </c>
      <c r="T163" s="93">
        <v>16</v>
      </c>
      <c r="U163" s="93">
        <v>24</v>
      </c>
      <c r="V163" s="93">
        <v>22</v>
      </c>
      <c r="W163" s="93">
        <v>16</v>
      </c>
      <c r="X163" s="93">
        <v>16</v>
      </c>
      <c r="Y163" s="93">
        <v>44</v>
      </c>
      <c r="Z163" s="93">
        <v>42</v>
      </c>
      <c r="AA163" s="93">
        <v>38</v>
      </c>
      <c r="AB163" s="93">
        <v>42</v>
      </c>
      <c r="AC163" s="93">
        <v>38</v>
      </c>
      <c r="AD163" s="93">
        <v>36</v>
      </c>
      <c r="AE163" s="93">
        <v>34</v>
      </c>
      <c r="AF163" s="93">
        <v>30</v>
      </c>
      <c r="AG163" s="93">
        <v>26</v>
      </c>
      <c r="AH163" s="93">
        <v>22</v>
      </c>
      <c r="AI163" s="93">
        <v>16</v>
      </c>
      <c r="AJ163" s="93">
        <v>14</v>
      </c>
      <c r="AK163" s="93">
        <v>12</v>
      </c>
      <c r="AL163" s="93">
        <v>10</v>
      </c>
      <c r="AM163" s="93">
        <v>0</v>
      </c>
      <c r="AN163" s="93">
        <v>3</v>
      </c>
      <c r="AO163" s="93">
        <v>3</v>
      </c>
      <c r="AP163" s="93">
        <v>5</v>
      </c>
      <c r="AQ163" s="93">
        <v>342</v>
      </c>
      <c r="AR163" s="93">
        <v>34</v>
      </c>
      <c r="AS163" s="93">
        <v>36</v>
      </c>
      <c r="AT163" s="93">
        <v>142</v>
      </c>
      <c r="AU163" s="93">
        <v>16</v>
      </c>
    </row>
    <row r="164" spans="1:47" s="26" customFormat="1" ht="13.2" hidden="1" customHeight="1" outlineLevel="2" x14ac:dyDescent="0.2">
      <c r="B164" s="24">
        <v>304</v>
      </c>
      <c r="C164" s="27" t="s">
        <v>200</v>
      </c>
      <c r="D164" s="93">
        <f t="shared" si="110"/>
        <v>702</v>
      </c>
      <c r="E164" s="93">
        <v>4</v>
      </c>
      <c r="F164" s="93">
        <v>6</v>
      </c>
      <c r="G164" s="93">
        <v>7</v>
      </c>
      <c r="H164" s="93">
        <v>12</v>
      </c>
      <c r="I164" s="93">
        <v>10</v>
      </c>
      <c r="J164" s="93">
        <v>12</v>
      </c>
      <c r="K164" s="93">
        <v>11</v>
      </c>
      <c r="L164" s="93">
        <v>16</v>
      </c>
      <c r="M164" s="93">
        <v>14</v>
      </c>
      <c r="N164" s="93">
        <v>12</v>
      </c>
      <c r="O164" s="93">
        <v>14</v>
      </c>
      <c r="P164" s="93">
        <v>16</v>
      </c>
      <c r="Q164" s="93">
        <v>14</v>
      </c>
      <c r="R164" s="93">
        <v>20</v>
      </c>
      <c r="S164" s="93">
        <v>16</v>
      </c>
      <c r="T164" s="93">
        <v>16</v>
      </c>
      <c r="U164" s="93">
        <v>22</v>
      </c>
      <c r="V164" s="93">
        <v>18</v>
      </c>
      <c r="W164" s="93">
        <v>16</v>
      </c>
      <c r="X164" s="93">
        <v>15</v>
      </c>
      <c r="Y164" s="93">
        <v>50</v>
      </c>
      <c r="Z164" s="93">
        <v>48</v>
      </c>
      <c r="AA164" s="93">
        <v>36</v>
      </c>
      <c r="AB164" s="93">
        <v>46</v>
      </c>
      <c r="AC164" s="93">
        <v>36</v>
      </c>
      <c r="AD164" s="93">
        <v>34</v>
      </c>
      <c r="AE164" s="93">
        <v>33</v>
      </c>
      <c r="AF164" s="93">
        <v>28</v>
      </c>
      <c r="AG164" s="93">
        <v>29</v>
      </c>
      <c r="AH164" s="93">
        <v>27</v>
      </c>
      <c r="AI164" s="93">
        <v>26</v>
      </c>
      <c r="AJ164" s="93">
        <v>16</v>
      </c>
      <c r="AK164" s="93">
        <v>12</v>
      </c>
      <c r="AL164" s="93">
        <v>10</v>
      </c>
      <c r="AM164" s="93">
        <v>0</v>
      </c>
      <c r="AN164" s="93">
        <v>3</v>
      </c>
      <c r="AO164" s="93">
        <v>3</v>
      </c>
      <c r="AP164" s="93">
        <v>5</v>
      </c>
      <c r="AQ164" s="93">
        <v>366</v>
      </c>
      <c r="AR164" s="93">
        <v>36</v>
      </c>
      <c r="AS164" s="93">
        <v>38</v>
      </c>
      <c r="AT164" s="93">
        <v>160</v>
      </c>
      <c r="AU164" s="93">
        <v>18</v>
      </c>
    </row>
    <row r="165" spans="1:47" s="26" customFormat="1" ht="13.2" hidden="1" customHeight="1" outlineLevel="2" x14ac:dyDescent="0.2">
      <c r="B165" s="24">
        <v>305</v>
      </c>
      <c r="C165" s="27" t="s">
        <v>201</v>
      </c>
      <c r="D165" s="93">
        <f t="shared" si="110"/>
        <v>566</v>
      </c>
      <c r="E165" s="93">
        <v>3</v>
      </c>
      <c r="F165" s="93">
        <v>4</v>
      </c>
      <c r="G165" s="93">
        <v>4</v>
      </c>
      <c r="H165" s="93">
        <v>10</v>
      </c>
      <c r="I165" s="93">
        <v>12</v>
      </c>
      <c r="J165" s="93">
        <v>12</v>
      </c>
      <c r="K165" s="93">
        <v>10</v>
      </c>
      <c r="L165" s="93">
        <v>14</v>
      </c>
      <c r="M165" s="93">
        <v>12</v>
      </c>
      <c r="N165" s="93">
        <v>10</v>
      </c>
      <c r="O165" s="93">
        <v>12</v>
      </c>
      <c r="P165" s="93">
        <v>14</v>
      </c>
      <c r="Q165" s="93">
        <v>11</v>
      </c>
      <c r="R165" s="93">
        <v>16</v>
      </c>
      <c r="S165" s="93">
        <v>14</v>
      </c>
      <c r="T165" s="93">
        <v>14</v>
      </c>
      <c r="U165" s="93">
        <v>18</v>
      </c>
      <c r="V165" s="93">
        <v>16</v>
      </c>
      <c r="W165" s="93">
        <v>14</v>
      </c>
      <c r="X165" s="93">
        <v>12</v>
      </c>
      <c r="Y165" s="93">
        <v>38</v>
      </c>
      <c r="Z165" s="93">
        <v>36</v>
      </c>
      <c r="AA165" s="93">
        <v>32</v>
      </c>
      <c r="AB165" s="93">
        <v>36</v>
      </c>
      <c r="AC165" s="93">
        <v>32</v>
      </c>
      <c r="AD165" s="93">
        <v>30</v>
      </c>
      <c r="AE165" s="93">
        <v>30</v>
      </c>
      <c r="AF165" s="93">
        <v>26</v>
      </c>
      <c r="AG165" s="93">
        <v>18</v>
      </c>
      <c r="AH165" s="93">
        <v>16</v>
      </c>
      <c r="AI165" s="93">
        <v>12</v>
      </c>
      <c r="AJ165" s="93">
        <v>10</v>
      </c>
      <c r="AK165" s="93">
        <v>10</v>
      </c>
      <c r="AL165" s="93">
        <v>8</v>
      </c>
      <c r="AM165" s="93">
        <v>0</v>
      </c>
      <c r="AN165" s="93">
        <v>3</v>
      </c>
      <c r="AO165" s="93">
        <v>3</v>
      </c>
      <c r="AP165" s="93">
        <v>6</v>
      </c>
      <c r="AQ165" s="93">
        <v>264</v>
      </c>
      <c r="AR165" s="93">
        <v>28</v>
      </c>
      <c r="AS165" s="93">
        <v>30</v>
      </c>
      <c r="AT165" s="93">
        <v>144</v>
      </c>
      <c r="AU165" s="93">
        <v>14</v>
      </c>
    </row>
    <row r="166" spans="1:47" s="26" customFormat="1" ht="13.2" hidden="1" customHeight="1" outlineLevel="2" x14ac:dyDescent="0.2">
      <c r="B166" s="24">
        <v>306</v>
      </c>
      <c r="C166" s="27" t="s">
        <v>202</v>
      </c>
      <c r="D166" s="93">
        <f t="shared" si="110"/>
        <v>467</v>
      </c>
      <c r="E166" s="93">
        <v>3</v>
      </c>
      <c r="F166" s="93">
        <v>4</v>
      </c>
      <c r="G166" s="93">
        <v>4</v>
      </c>
      <c r="H166" s="93">
        <v>8</v>
      </c>
      <c r="I166" s="93">
        <v>10</v>
      </c>
      <c r="J166" s="93">
        <v>10</v>
      </c>
      <c r="K166" s="93">
        <v>8</v>
      </c>
      <c r="L166" s="93">
        <v>12</v>
      </c>
      <c r="M166" s="93">
        <v>10</v>
      </c>
      <c r="N166" s="93">
        <v>8</v>
      </c>
      <c r="O166" s="93">
        <v>8</v>
      </c>
      <c r="P166" s="93">
        <v>12</v>
      </c>
      <c r="Q166" s="93">
        <v>8</v>
      </c>
      <c r="R166" s="93">
        <v>14</v>
      </c>
      <c r="S166" s="93">
        <v>12</v>
      </c>
      <c r="T166" s="93">
        <v>12</v>
      </c>
      <c r="U166" s="93">
        <v>16</v>
      </c>
      <c r="V166" s="93">
        <v>12</v>
      </c>
      <c r="W166" s="93">
        <v>10</v>
      </c>
      <c r="X166" s="93">
        <v>10</v>
      </c>
      <c r="Y166" s="93">
        <v>34</v>
      </c>
      <c r="Z166" s="93">
        <v>32</v>
      </c>
      <c r="AA166" s="93">
        <v>26</v>
      </c>
      <c r="AB166" s="93">
        <v>32</v>
      </c>
      <c r="AC166" s="93">
        <v>26</v>
      </c>
      <c r="AD166" s="93">
        <v>24</v>
      </c>
      <c r="AE166" s="93">
        <v>24</v>
      </c>
      <c r="AF166" s="93">
        <v>22</v>
      </c>
      <c r="AG166" s="93">
        <v>14</v>
      </c>
      <c r="AH166" s="93">
        <v>12</v>
      </c>
      <c r="AI166" s="93">
        <v>10</v>
      </c>
      <c r="AJ166" s="93">
        <v>8</v>
      </c>
      <c r="AK166" s="93">
        <v>8</v>
      </c>
      <c r="AL166" s="93">
        <v>4</v>
      </c>
      <c r="AM166" s="93">
        <v>0</v>
      </c>
      <c r="AN166" s="93">
        <v>1</v>
      </c>
      <c r="AO166" s="93">
        <v>1</v>
      </c>
      <c r="AP166" s="93">
        <v>3</v>
      </c>
      <c r="AQ166" s="93">
        <v>222</v>
      </c>
      <c r="AR166" s="93">
        <v>26</v>
      </c>
      <c r="AS166" s="93">
        <v>28</v>
      </c>
      <c r="AT166" s="93">
        <v>128</v>
      </c>
      <c r="AU166" s="93">
        <v>10</v>
      </c>
    </row>
    <row r="167" spans="1:47" s="26" customFormat="1" ht="13.2" hidden="1" customHeight="1" outlineLevel="2" x14ac:dyDescent="0.2">
      <c r="B167" s="24">
        <v>307</v>
      </c>
      <c r="C167" s="27" t="s">
        <v>203</v>
      </c>
      <c r="D167" s="93">
        <f t="shared" si="110"/>
        <v>524</v>
      </c>
      <c r="E167" s="93">
        <v>3</v>
      </c>
      <c r="F167" s="93">
        <v>4</v>
      </c>
      <c r="G167" s="93">
        <v>4</v>
      </c>
      <c r="H167" s="93">
        <v>8</v>
      </c>
      <c r="I167" s="93">
        <v>10</v>
      </c>
      <c r="J167" s="93">
        <v>9</v>
      </c>
      <c r="K167" s="93">
        <v>8</v>
      </c>
      <c r="L167" s="93">
        <v>12</v>
      </c>
      <c r="M167" s="93">
        <v>10</v>
      </c>
      <c r="N167" s="93">
        <v>9</v>
      </c>
      <c r="O167" s="93">
        <v>8</v>
      </c>
      <c r="P167" s="93">
        <v>12</v>
      </c>
      <c r="Q167" s="93">
        <v>9</v>
      </c>
      <c r="R167" s="93">
        <v>14</v>
      </c>
      <c r="S167" s="93">
        <v>12</v>
      </c>
      <c r="T167" s="93">
        <v>12</v>
      </c>
      <c r="U167" s="93">
        <v>16</v>
      </c>
      <c r="V167" s="93">
        <v>12</v>
      </c>
      <c r="W167" s="93">
        <v>12</v>
      </c>
      <c r="X167" s="93">
        <v>10</v>
      </c>
      <c r="Y167" s="93">
        <v>40</v>
      </c>
      <c r="Z167" s="93">
        <v>38</v>
      </c>
      <c r="AA167" s="93">
        <v>32</v>
      </c>
      <c r="AB167" s="93">
        <v>38</v>
      </c>
      <c r="AC167" s="93">
        <v>32</v>
      </c>
      <c r="AD167" s="93">
        <v>30</v>
      </c>
      <c r="AE167" s="93">
        <v>30</v>
      </c>
      <c r="AF167" s="93">
        <v>26</v>
      </c>
      <c r="AG167" s="93">
        <v>18</v>
      </c>
      <c r="AH167" s="93">
        <v>16</v>
      </c>
      <c r="AI167" s="93">
        <v>14</v>
      </c>
      <c r="AJ167" s="93">
        <v>10</v>
      </c>
      <c r="AK167" s="93">
        <v>4</v>
      </c>
      <c r="AL167" s="93">
        <v>2</v>
      </c>
      <c r="AM167" s="93">
        <v>0</v>
      </c>
      <c r="AN167" s="93">
        <v>1</v>
      </c>
      <c r="AO167" s="93">
        <v>1</v>
      </c>
      <c r="AP167" s="93">
        <v>3</v>
      </c>
      <c r="AQ167" s="93">
        <v>250</v>
      </c>
      <c r="AR167" s="93">
        <v>24</v>
      </c>
      <c r="AS167" s="93">
        <v>26</v>
      </c>
      <c r="AT167" s="93">
        <v>122</v>
      </c>
      <c r="AU167" s="93">
        <v>8</v>
      </c>
    </row>
    <row r="168" spans="1:47" s="26" customFormat="1" ht="13.2" hidden="1" customHeight="1" outlineLevel="2" x14ac:dyDescent="0.2">
      <c r="B168" s="24">
        <v>308</v>
      </c>
      <c r="C168" s="27" t="s">
        <v>204</v>
      </c>
      <c r="D168" s="93">
        <f t="shared" si="110"/>
        <v>455</v>
      </c>
      <c r="E168" s="93">
        <v>3</v>
      </c>
      <c r="F168" s="93">
        <v>4</v>
      </c>
      <c r="G168" s="93">
        <v>4</v>
      </c>
      <c r="H168" s="93">
        <v>6</v>
      </c>
      <c r="I168" s="93">
        <v>6</v>
      </c>
      <c r="J168" s="93">
        <v>6</v>
      </c>
      <c r="K168" s="93">
        <v>6</v>
      </c>
      <c r="L168" s="93">
        <v>8</v>
      </c>
      <c r="M168" s="93">
        <v>8</v>
      </c>
      <c r="N168" s="93">
        <v>6</v>
      </c>
      <c r="O168" s="93">
        <v>6</v>
      </c>
      <c r="P168" s="93">
        <v>8</v>
      </c>
      <c r="Q168" s="93">
        <v>6</v>
      </c>
      <c r="R168" s="93">
        <v>10</v>
      </c>
      <c r="S168" s="93">
        <v>8</v>
      </c>
      <c r="T168" s="93">
        <v>8</v>
      </c>
      <c r="U168" s="93">
        <v>12</v>
      </c>
      <c r="V168" s="93">
        <v>10</v>
      </c>
      <c r="W168" s="93">
        <v>8</v>
      </c>
      <c r="X168" s="93">
        <v>8</v>
      </c>
      <c r="Y168" s="93">
        <v>38</v>
      </c>
      <c r="Z168" s="93">
        <v>36</v>
      </c>
      <c r="AA168" s="93">
        <v>32</v>
      </c>
      <c r="AB168" s="93">
        <v>36</v>
      </c>
      <c r="AC168" s="93">
        <v>32</v>
      </c>
      <c r="AD168" s="93">
        <v>30</v>
      </c>
      <c r="AE168" s="93">
        <v>30</v>
      </c>
      <c r="AF168" s="93">
        <v>26</v>
      </c>
      <c r="AG168" s="93">
        <v>16</v>
      </c>
      <c r="AH168" s="93">
        <v>14</v>
      </c>
      <c r="AI168" s="93">
        <v>12</v>
      </c>
      <c r="AJ168" s="93">
        <v>6</v>
      </c>
      <c r="AK168" s="93">
        <v>4</v>
      </c>
      <c r="AL168" s="93">
        <v>2</v>
      </c>
      <c r="AM168" s="93">
        <v>0</v>
      </c>
      <c r="AN168" s="93">
        <v>1</v>
      </c>
      <c r="AO168" s="93">
        <v>1</v>
      </c>
      <c r="AP168" s="93">
        <v>2</v>
      </c>
      <c r="AQ168" s="93">
        <v>214</v>
      </c>
      <c r="AR168" s="93">
        <v>22</v>
      </c>
      <c r="AS168" s="93">
        <v>24</v>
      </c>
      <c r="AT168" s="93">
        <v>116</v>
      </c>
      <c r="AU168" s="93">
        <v>6</v>
      </c>
    </row>
    <row r="169" spans="1:47" s="26" customFormat="1" ht="13.2" hidden="1" customHeight="1" outlineLevel="2" x14ac:dyDescent="0.2">
      <c r="B169" s="24">
        <v>309</v>
      </c>
      <c r="C169" s="27" t="s">
        <v>205</v>
      </c>
      <c r="D169" s="93">
        <f t="shared" si="110"/>
        <v>280</v>
      </c>
      <c r="E169" s="93">
        <v>2</v>
      </c>
      <c r="F169" s="93">
        <v>2</v>
      </c>
      <c r="G169" s="93">
        <v>2</v>
      </c>
      <c r="H169" s="93">
        <v>2</v>
      </c>
      <c r="I169" s="93">
        <v>2</v>
      </c>
      <c r="J169" s="93">
        <v>2</v>
      </c>
      <c r="K169" s="93">
        <v>2</v>
      </c>
      <c r="L169" s="93">
        <v>2</v>
      </c>
      <c r="M169" s="93">
        <v>2</v>
      </c>
      <c r="N169" s="93">
        <v>2</v>
      </c>
      <c r="O169" s="93">
        <v>2</v>
      </c>
      <c r="P169" s="93">
        <v>2</v>
      </c>
      <c r="Q169" s="93">
        <v>2</v>
      </c>
      <c r="R169" s="93">
        <v>8</v>
      </c>
      <c r="S169" s="93">
        <v>2</v>
      </c>
      <c r="T169" s="93">
        <v>2</v>
      </c>
      <c r="U169" s="93">
        <v>10</v>
      </c>
      <c r="V169" s="93">
        <v>10</v>
      </c>
      <c r="W169" s="93">
        <v>2</v>
      </c>
      <c r="X169" s="93">
        <v>2</v>
      </c>
      <c r="Y169" s="93">
        <v>30</v>
      </c>
      <c r="Z169" s="93">
        <v>28</v>
      </c>
      <c r="AA169" s="93">
        <v>26</v>
      </c>
      <c r="AB169" s="93">
        <v>28</v>
      </c>
      <c r="AC169" s="93">
        <v>26</v>
      </c>
      <c r="AD169" s="93">
        <v>20</v>
      </c>
      <c r="AE169" s="93">
        <v>20</v>
      </c>
      <c r="AF169" s="93">
        <v>16</v>
      </c>
      <c r="AG169" s="93">
        <v>8</v>
      </c>
      <c r="AH169" s="93">
        <v>6</v>
      </c>
      <c r="AI169" s="93">
        <v>4</v>
      </c>
      <c r="AJ169" s="93">
        <v>2</v>
      </c>
      <c r="AK169" s="93">
        <v>2</v>
      </c>
      <c r="AL169" s="93">
        <v>2</v>
      </c>
      <c r="AM169" s="93">
        <v>0</v>
      </c>
      <c r="AN169" s="93">
        <v>1</v>
      </c>
      <c r="AO169" s="93">
        <v>1</v>
      </c>
      <c r="AP169" s="93">
        <v>2</v>
      </c>
      <c r="AQ169" s="93">
        <v>106</v>
      </c>
      <c r="AR169" s="93">
        <v>14</v>
      </c>
      <c r="AS169" s="93">
        <v>16</v>
      </c>
      <c r="AT169" s="93">
        <v>106</v>
      </c>
      <c r="AU169" s="93">
        <v>4</v>
      </c>
    </row>
    <row r="170" spans="1:47" s="26" customFormat="1" ht="13.2" hidden="1" customHeight="1" outlineLevel="2" x14ac:dyDescent="0.2">
      <c r="B170" s="24">
        <v>310</v>
      </c>
      <c r="C170" s="37" t="s">
        <v>206</v>
      </c>
      <c r="D170" s="93">
        <f t="shared" si="110"/>
        <v>275</v>
      </c>
      <c r="E170" s="93">
        <v>2</v>
      </c>
      <c r="F170" s="93">
        <v>2</v>
      </c>
      <c r="G170" s="93">
        <v>2</v>
      </c>
      <c r="H170" s="93">
        <v>6</v>
      </c>
      <c r="I170" s="93">
        <v>6</v>
      </c>
      <c r="J170" s="93">
        <v>6</v>
      </c>
      <c r="K170" s="93">
        <v>5</v>
      </c>
      <c r="L170" s="93">
        <v>6</v>
      </c>
      <c r="M170" s="93">
        <v>6</v>
      </c>
      <c r="N170" s="93">
        <v>2</v>
      </c>
      <c r="O170" s="93">
        <v>2</v>
      </c>
      <c r="P170" s="93">
        <v>6</v>
      </c>
      <c r="Q170" s="93">
        <v>2</v>
      </c>
      <c r="R170" s="93">
        <v>4</v>
      </c>
      <c r="S170" s="93">
        <v>6</v>
      </c>
      <c r="T170" s="93">
        <v>5</v>
      </c>
      <c r="U170" s="93">
        <v>6</v>
      </c>
      <c r="V170" s="93">
        <v>8</v>
      </c>
      <c r="W170" s="93">
        <v>5</v>
      </c>
      <c r="X170" s="93">
        <v>6</v>
      </c>
      <c r="Y170" s="93">
        <v>28</v>
      </c>
      <c r="Z170" s="93">
        <v>28</v>
      </c>
      <c r="AA170" s="93">
        <v>24</v>
      </c>
      <c r="AB170" s="93">
        <v>26</v>
      </c>
      <c r="AC170" s="93">
        <v>24</v>
      </c>
      <c r="AD170" s="93">
        <v>10</v>
      </c>
      <c r="AE170" s="93">
        <v>10</v>
      </c>
      <c r="AF170" s="93">
        <v>8</v>
      </c>
      <c r="AG170" s="93">
        <v>8</v>
      </c>
      <c r="AH170" s="93">
        <v>6</v>
      </c>
      <c r="AI170" s="93">
        <v>4</v>
      </c>
      <c r="AJ170" s="93">
        <v>2</v>
      </c>
      <c r="AK170" s="93">
        <v>2</v>
      </c>
      <c r="AL170" s="93">
        <v>2</v>
      </c>
      <c r="AM170" s="93">
        <v>0</v>
      </c>
      <c r="AN170" s="93">
        <v>1</v>
      </c>
      <c r="AO170" s="93">
        <v>1</v>
      </c>
      <c r="AP170" s="93">
        <v>2</v>
      </c>
      <c r="AQ170" s="93">
        <v>118</v>
      </c>
      <c r="AR170" s="93">
        <v>18</v>
      </c>
      <c r="AS170" s="93">
        <v>20</v>
      </c>
      <c r="AT170" s="93">
        <v>108</v>
      </c>
      <c r="AU170" s="93">
        <v>2</v>
      </c>
    </row>
    <row r="171" spans="1:47" s="38" customFormat="1" ht="13.2" hidden="1" customHeight="1" outlineLevel="2" x14ac:dyDescent="0.2">
      <c r="C171" s="39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</row>
    <row r="172" spans="1:47" s="41" customFormat="1" ht="10.199999999999999" x14ac:dyDescent="0.2"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</row>
    <row r="173" spans="1:47" s="41" customFormat="1" ht="10.199999999999999" x14ac:dyDescent="0.2">
      <c r="A173" s="42"/>
      <c r="D173" s="40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47" s="41" customFormat="1" ht="10.199999999999999" x14ac:dyDescent="0.2">
      <c r="D174" s="40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</row>
    <row r="175" spans="1:47" s="6" customFormat="1" ht="13.2" x14ac:dyDescent="0.25">
      <c r="A175" s="4" t="s">
        <v>67</v>
      </c>
      <c r="B175" s="5"/>
      <c r="C175" s="5"/>
      <c r="L175" s="7"/>
      <c r="AE175" s="8"/>
    </row>
    <row r="176" spans="1:47" s="6" customFormat="1" ht="18" customHeight="1" x14ac:dyDescent="0.25">
      <c r="A176" s="4" t="s">
        <v>337</v>
      </c>
      <c r="B176" s="5"/>
      <c r="C176" s="5"/>
      <c r="L176" s="7"/>
      <c r="AE176" s="8"/>
    </row>
    <row r="177" spans="1:47" s="16" customFormat="1" ht="26.4" customHeight="1" x14ac:dyDescent="0.4">
      <c r="A177" s="12" t="s">
        <v>336</v>
      </c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  <c r="AN177" s="15"/>
      <c r="AO177" s="15"/>
      <c r="AP177" s="15"/>
      <c r="AQ177" s="15"/>
      <c r="AR177" s="15"/>
      <c r="AS177" s="15"/>
      <c r="AT177" s="15"/>
      <c r="AU177" s="15"/>
    </row>
    <row r="178" spans="1:47" s="16" customFormat="1" ht="13.8" customHeight="1" x14ac:dyDescent="0.3">
      <c r="A178" s="17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  <c r="AN178" s="15"/>
      <c r="AO178" s="15"/>
      <c r="AP178" s="15"/>
      <c r="AQ178" s="15"/>
      <c r="AR178" s="15"/>
      <c r="AS178" s="15"/>
      <c r="AT178" s="15"/>
      <c r="AU178" s="15"/>
    </row>
    <row r="179" spans="1:47" s="16" customFormat="1" ht="13.8" customHeight="1" x14ac:dyDescent="0.3">
      <c r="A179" s="18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  <c r="AN179" s="15"/>
      <c r="AO179" s="15"/>
      <c r="AP179" s="15"/>
      <c r="AQ179" s="15"/>
      <c r="AR179" s="15"/>
      <c r="AS179" s="15"/>
      <c r="AT179" s="15"/>
      <c r="AU179" s="15"/>
    </row>
    <row r="180" spans="1:47" s="19" customFormat="1" ht="23.25" customHeight="1" thickBot="1" x14ac:dyDescent="0.3">
      <c r="A180" s="114" t="s">
        <v>5</v>
      </c>
      <c r="B180" s="115" t="s">
        <v>207</v>
      </c>
      <c r="C180" s="116" t="s">
        <v>208</v>
      </c>
      <c r="D180" s="112" t="s">
        <v>27</v>
      </c>
      <c r="E180" s="113" t="s">
        <v>76</v>
      </c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113"/>
      <c r="AK180" s="113"/>
      <c r="AL180" s="113"/>
      <c r="AM180" s="108" t="s">
        <v>0</v>
      </c>
      <c r="AN180" s="108"/>
      <c r="AO180" s="108"/>
      <c r="AP180" s="104" t="s">
        <v>1</v>
      </c>
      <c r="AQ180" s="106" t="s">
        <v>2</v>
      </c>
      <c r="AR180" s="107" t="s">
        <v>3</v>
      </c>
      <c r="AS180" s="107"/>
      <c r="AT180" s="107"/>
      <c r="AU180" s="106" t="s">
        <v>4</v>
      </c>
    </row>
    <row r="181" spans="1:47" s="19" customFormat="1" ht="23.25" customHeight="1" thickBot="1" x14ac:dyDescent="0.3">
      <c r="A181" s="114"/>
      <c r="B181" s="115"/>
      <c r="C181" s="116"/>
      <c r="D181" s="112"/>
      <c r="E181" s="74" t="s">
        <v>6</v>
      </c>
      <c r="F181" s="75">
        <v>1</v>
      </c>
      <c r="G181" s="76">
        <v>2</v>
      </c>
      <c r="H181" s="76">
        <v>3</v>
      </c>
      <c r="I181" s="77">
        <v>4</v>
      </c>
      <c r="J181" s="76">
        <v>5</v>
      </c>
      <c r="K181" s="76">
        <v>6</v>
      </c>
      <c r="L181" s="75">
        <v>7</v>
      </c>
      <c r="M181" s="76">
        <v>8</v>
      </c>
      <c r="N181" s="77">
        <v>9</v>
      </c>
      <c r="O181" s="76">
        <v>10</v>
      </c>
      <c r="P181" s="75">
        <v>11</v>
      </c>
      <c r="Q181" s="76">
        <v>12</v>
      </c>
      <c r="R181" s="76">
        <v>13</v>
      </c>
      <c r="S181" s="77">
        <v>14</v>
      </c>
      <c r="T181" s="76">
        <v>15</v>
      </c>
      <c r="U181" s="75">
        <v>16</v>
      </c>
      <c r="V181" s="76">
        <v>17</v>
      </c>
      <c r="W181" s="76">
        <v>18</v>
      </c>
      <c r="X181" s="77">
        <v>19</v>
      </c>
      <c r="Y181" s="78" t="s">
        <v>7</v>
      </c>
      <c r="Z181" s="79" t="s">
        <v>8</v>
      </c>
      <c r="AA181" s="78" t="s">
        <v>9</v>
      </c>
      <c r="AB181" s="79" t="s">
        <v>10</v>
      </c>
      <c r="AC181" s="78" t="s">
        <v>11</v>
      </c>
      <c r="AD181" s="79" t="s">
        <v>12</v>
      </c>
      <c r="AE181" s="78" t="s">
        <v>13</v>
      </c>
      <c r="AF181" s="79" t="s">
        <v>14</v>
      </c>
      <c r="AG181" s="78" t="s">
        <v>15</v>
      </c>
      <c r="AH181" s="79" t="s">
        <v>16</v>
      </c>
      <c r="AI181" s="78" t="s">
        <v>17</v>
      </c>
      <c r="AJ181" s="79" t="s">
        <v>18</v>
      </c>
      <c r="AK181" s="80" t="s">
        <v>19</v>
      </c>
      <c r="AL181" s="80" t="s">
        <v>20</v>
      </c>
      <c r="AM181" s="1" t="s">
        <v>21</v>
      </c>
      <c r="AN181" s="1" t="s">
        <v>22</v>
      </c>
      <c r="AO181" s="1" t="s">
        <v>23</v>
      </c>
      <c r="AP181" s="105"/>
      <c r="AQ181" s="106"/>
      <c r="AR181" s="2" t="s">
        <v>24</v>
      </c>
      <c r="AS181" s="3" t="s">
        <v>25</v>
      </c>
      <c r="AT181" s="3" t="s">
        <v>26</v>
      </c>
      <c r="AU181" s="107"/>
    </row>
    <row r="182" spans="1:47" s="48" customFormat="1" ht="12" customHeight="1" x14ac:dyDescent="0.2">
      <c r="A182" s="44"/>
      <c r="B182" s="45"/>
      <c r="C182" s="46" t="s">
        <v>67</v>
      </c>
      <c r="D182" s="47">
        <f>+D183+D296</f>
        <v>663302</v>
      </c>
      <c r="E182" s="47">
        <f t="shared" ref="E182:AU182" si="111">+E183+E296</f>
        <v>7702</v>
      </c>
      <c r="F182" s="47">
        <f t="shared" si="111"/>
        <v>8187</v>
      </c>
      <c r="G182" s="47">
        <f t="shared" si="111"/>
        <v>8537</v>
      </c>
      <c r="H182" s="47">
        <f t="shared" si="111"/>
        <v>8805</v>
      </c>
      <c r="I182" s="47">
        <f t="shared" si="111"/>
        <v>8886</v>
      </c>
      <c r="J182" s="47">
        <f t="shared" si="111"/>
        <v>10293</v>
      </c>
      <c r="K182" s="47">
        <f t="shared" si="111"/>
        <v>11900</v>
      </c>
      <c r="L182" s="47">
        <f t="shared" si="111"/>
        <v>12028</v>
      </c>
      <c r="M182" s="47">
        <f t="shared" si="111"/>
        <v>11745</v>
      </c>
      <c r="N182" s="47">
        <f t="shared" si="111"/>
        <v>11636</v>
      </c>
      <c r="O182" s="47">
        <f t="shared" si="111"/>
        <v>11027</v>
      </c>
      <c r="P182" s="47">
        <f t="shared" si="111"/>
        <v>11023</v>
      </c>
      <c r="Q182" s="47">
        <f t="shared" si="111"/>
        <v>11581</v>
      </c>
      <c r="R182" s="47">
        <f t="shared" si="111"/>
        <v>11991</v>
      </c>
      <c r="S182" s="47">
        <f t="shared" si="111"/>
        <v>11040</v>
      </c>
      <c r="T182" s="47">
        <f t="shared" si="111"/>
        <v>11136</v>
      </c>
      <c r="U182" s="47">
        <f t="shared" si="111"/>
        <v>11867</v>
      </c>
      <c r="V182" s="47">
        <f t="shared" si="111"/>
        <v>11341</v>
      </c>
      <c r="W182" s="47">
        <f t="shared" si="111"/>
        <v>11126</v>
      </c>
      <c r="X182" s="47">
        <f t="shared" si="111"/>
        <v>11011</v>
      </c>
      <c r="Y182" s="47">
        <f t="shared" si="111"/>
        <v>51962</v>
      </c>
      <c r="Z182" s="47">
        <f t="shared" si="111"/>
        <v>54081</v>
      </c>
      <c r="AA182" s="47">
        <f t="shared" si="111"/>
        <v>56440</v>
      </c>
      <c r="AB182" s="47">
        <f t="shared" si="111"/>
        <v>54405</v>
      </c>
      <c r="AC182" s="47">
        <f t="shared" si="111"/>
        <v>46470</v>
      </c>
      <c r="AD182" s="47">
        <f t="shared" si="111"/>
        <v>38798</v>
      </c>
      <c r="AE182" s="47">
        <f t="shared" si="111"/>
        <v>33411</v>
      </c>
      <c r="AF182" s="47">
        <f t="shared" si="111"/>
        <v>28793</v>
      </c>
      <c r="AG182" s="47">
        <f t="shared" si="111"/>
        <v>24700</v>
      </c>
      <c r="AH182" s="47">
        <f t="shared" si="111"/>
        <v>20819</v>
      </c>
      <c r="AI182" s="47">
        <f t="shared" si="111"/>
        <v>16763</v>
      </c>
      <c r="AJ182" s="47">
        <f t="shared" si="111"/>
        <v>11343</v>
      </c>
      <c r="AK182" s="47">
        <f t="shared" si="111"/>
        <v>6709</v>
      </c>
      <c r="AL182" s="47">
        <f t="shared" si="111"/>
        <v>5746</v>
      </c>
      <c r="AM182" s="47">
        <f t="shared" si="111"/>
        <v>536</v>
      </c>
      <c r="AN182" s="47">
        <f t="shared" si="111"/>
        <v>3880</v>
      </c>
      <c r="AO182" s="47">
        <f t="shared" si="111"/>
        <v>3823</v>
      </c>
      <c r="AP182" s="47">
        <f t="shared" si="111"/>
        <v>8165</v>
      </c>
      <c r="AQ182" s="47">
        <f t="shared" si="111"/>
        <v>330685</v>
      </c>
      <c r="AR182" s="47">
        <f t="shared" si="111"/>
        <v>27000</v>
      </c>
      <c r="AS182" s="47">
        <f t="shared" si="111"/>
        <v>27086</v>
      </c>
      <c r="AT182" s="47">
        <f t="shared" si="111"/>
        <v>147770</v>
      </c>
      <c r="AU182" s="47">
        <f t="shared" si="111"/>
        <v>13108</v>
      </c>
    </row>
    <row r="183" spans="1:47" s="48" customFormat="1" ht="12" customHeight="1" collapsed="1" x14ac:dyDescent="0.2">
      <c r="A183" s="49">
        <v>120100</v>
      </c>
      <c r="B183" s="49"/>
      <c r="C183" s="50" t="s">
        <v>65</v>
      </c>
      <c r="D183" s="51">
        <f t="shared" ref="D183:AU183" si="112">D184+D192+D197+D201+D203+D209+D227+D229+D231+D234+D237+D240+D251+D253+D259+D261+D264+D267+D269+D271+D278+D280+D294</f>
        <v>613983</v>
      </c>
      <c r="E183" s="51">
        <f t="shared" si="112"/>
        <v>7112</v>
      </c>
      <c r="F183" s="51">
        <f t="shared" si="112"/>
        <v>7512</v>
      </c>
      <c r="G183" s="51">
        <f t="shared" si="112"/>
        <v>7878</v>
      </c>
      <c r="H183" s="51">
        <f t="shared" si="112"/>
        <v>8049</v>
      </c>
      <c r="I183" s="51">
        <f t="shared" si="112"/>
        <v>8114</v>
      </c>
      <c r="J183" s="51">
        <f t="shared" si="112"/>
        <v>9381</v>
      </c>
      <c r="K183" s="51">
        <f t="shared" si="112"/>
        <v>11059</v>
      </c>
      <c r="L183" s="51">
        <f t="shared" si="112"/>
        <v>11116</v>
      </c>
      <c r="M183" s="51">
        <f t="shared" si="112"/>
        <v>10919</v>
      </c>
      <c r="N183" s="51">
        <f t="shared" si="112"/>
        <v>10849</v>
      </c>
      <c r="O183" s="51">
        <f t="shared" si="112"/>
        <v>10249</v>
      </c>
      <c r="P183" s="51">
        <f t="shared" si="112"/>
        <v>10250</v>
      </c>
      <c r="Q183" s="51">
        <f t="shared" si="112"/>
        <v>10774</v>
      </c>
      <c r="R183" s="51">
        <f t="shared" si="112"/>
        <v>11076</v>
      </c>
      <c r="S183" s="51">
        <f t="shared" si="112"/>
        <v>10199</v>
      </c>
      <c r="T183" s="51">
        <f t="shared" si="112"/>
        <v>10241</v>
      </c>
      <c r="U183" s="51">
        <f t="shared" si="112"/>
        <v>10895</v>
      </c>
      <c r="V183" s="51">
        <f t="shared" si="112"/>
        <v>10430</v>
      </c>
      <c r="W183" s="51">
        <f t="shared" si="112"/>
        <v>10237</v>
      </c>
      <c r="X183" s="51">
        <f t="shared" si="112"/>
        <v>10183</v>
      </c>
      <c r="Y183" s="51">
        <f t="shared" si="112"/>
        <v>48033</v>
      </c>
      <c r="Z183" s="51">
        <f t="shared" si="112"/>
        <v>50369</v>
      </c>
      <c r="AA183" s="51">
        <f t="shared" si="112"/>
        <v>52681</v>
      </c>
      <c r="AB183" s="51">
        <f t="shared" si="112"/>
        <v>50904</v>
      </c>
      <c r="AC183" s="51">
        <f t="shared" si="112"/>
        <v>43292</v>
      </c>
      <c r="AD183" s="51">
        <f t="shared" si="112"/>
        <v>36038</v>
      </c>
      <c r="AE183" s="51">
        <f t="shared" si="112"/>
        <v>30871</v>
      </c>
      <c r="AF183" s="51">
        <f t="shared" si="112"/>
        <v>26593</v>
      </c>
      <c r="AG183" s="51">
        <f t="shared" si="112"/>
        <v>22756</v>
      </c>
      <c r="AH183" s="51">
        <f t="shared" si="112"/>
        <v>19098</v>
      </c>
      <c r="AI183" s="51">
        <f t="shared" si="112"/>
        <v>15369</v>
      </c>
      <c r="AJ183" s="51">
        <f t="shared" si="112"/>
        <v>10328</v>
      </c>
      <c r="AK183" s="51">
        <f t="shared" si="112"/>
        <v>6018</v>
      </c>
      <c r="AL183" s="51">
        <f t="shared" si="112"/>
        <v>5110</v>
      </c>
      <c r="AM183" s="51">
        <f t="shared" si="112"/>
        <v>496</v>
      </c>
      <c r="AN183" s="51">
        <f t="shared" si="112"/>
        <v>3598</v>
      </c>
      <c r="AO183" s="51">
        <f t="shared" si="112"/>
        <v>3515</v>
      </c>
      <c r="AP183" s="51">
        <f t="shared" si="112"/>
        <v>7540</v>
      </c>
      <c r="AQ183" s="51">
        <f t="shared" si="112"/>
        <v>306046</v>
      </c>
      <c r="AR183" s="51">
        <f t="shared" si="112"/>
        <v>25048</v>
      </c>
      <c r="AS183" s="51">
        <f t="shared" si="112"/>
        <v>24905</v>
      </c>
      <c r="AT183" s="51">
        <f t="shared" si="112"/>
        <v>137564</v>
      </c>
      <c r="AU183" s="51">
        <f t="shared" si="112"/>
        <v>11863</v>
      </c>
    </row>
    <row r="184" spans="1:47" s="56" customFormat="1" ht="12" customHeight="1" x14ac:dyDescent="0.2">
      <c r="A184" s="52">
        <v>120101</v>
      </c>
      <c r="B184" s="53"/>
      <c r="C184" s="54" t="s">
        <v>28</v>
      </c>
      <c r="D184" s="55">
        <f>SUM(D185:D191)</f>
        <v>125324</v>
      </c>
      <c r="E184" s="55">
        <f t="shared" ref="E184:AU184" si="113">SUM(E185:E191)</f>
        <v>1556</v>
      </c>
      <c r="F184" s="55">
        <f t="shared" si="113"/>
        <v>1486</v>
      </c>
      <c r="G184" s="55">
        <f t="shared" si="113"/>
        <v>1609</v>
      </c>
      <c r="H184" s="55">
        <f t="shared" si="113"/>
        <v>1639</v>
      </c>
      <c r="I184" s="55">
        <f t="shared" si="113"/>
        <v>1598</v>
      </c>
      <c r="J184" s="55">
        <f t="shared" si="113"/>
        <v>1942</v>
      </c>
      <c r="K184" s="55">
        <f t="shared" si="113"/>
        <v>2103</v>
      </c>
      <c r="L184" s="55">
        <f t="shared" si="113"/>
        <v>2144</v>
      </c>
      <c r="M184" s="55">
        <f t="shared" si="113"/>
        <v>2153</v>
      </c>
      <c r="N184" s="55">
        <f t="shared" si="113"/>
        <v>2096</v>
      </c>
      <c r="O184" s="55">
        <f t="shared" si="113"/>
        <v>2068</v>
      </c>
      <c r="P184" s="55">
        <f t="shared" si="113"/>
        <v>1978</v>
      </c>
      <c r="Q184" s="55">
        <f t="shared" si="113"/>
        <v>2068</v>
      </c>
      <c r="R184" s="55">
        <f t="shared" si="113"/>
        <v>2009</v>
      </c>
      <c r="S184" s="55">
        <f t="shared" si="113"/>
        <v>1886</v>
      </c>
      <c r="T184" s="55">
        <f t="shared" si="113"/>
        <v>2052</v>
      </c>
      <c r="U184" s="55">
        <f t="shared" si="113"/>
        <v>2102</v>
      </c>
      <c r="V184" s="55">
        <f t="shared" si="113"/>
        <v>1985</v>
      </c>
      <c r="W184" s="55">
        <f t="shared" si="113"/>
        <v>1977</v>
      </c>
      <c r="X184" s="55">
        <f t="shared" si="113"/>
        <v>1984</v>
      </c>
      <c r="Y184" s="55">
        <f t="shared" si="113"/>
        <v>9183</v>
      </c>
      <c r="Z184" s="55">
        <f t="shared" si="113"/>
        <v>9560</v>
      </c>
      <c r="AA184" s="55">
        <f t="shared" si="113"/>
        <v>10313</v>
      </c>
      <c r="AB184" s="55">
        <f t="shared" si="113"/>
        <v>10135</v>
      </c>
      <c r="AC184" s="55">
        <f t="shared" si="113"/>
        <v>8906</v>
      </c>
      <c r="AD184" s="55">
        <f t="shared" si="113"/>
        <v>7957</v>
      </c>
      <c r="AE184" s="55">
        <f t="shared" si="113"/>
        <v>6893</v>
      </c>
      <c r="AF184" s="55">
        <f t="shared" si="113"/>
        <v>6025</v>
      </c>
      <c r="AG184" s="55">
        <f t="shared" si="113"/>
        <v>5484</v>
      </c>
      <c r="AH184" s="55">
        <f t="shared" si="113"/>
        <v>4552</v>
      </c>
      <c r="AI184" s="55">
        <f t="shared" si="113"/>
        <v>3373</v>
      </c>
      <c r="AJ184" s="55">
        <f t="shared" si="113"/>
        <v>2140</v>
      </c>
      <c r="AK184" s="55">
        <f t="shared" si="113"/>
        <v>1232</v>
      </c>
      <c r="AL184" s="55">
        <f t="shared" si="113"/>
        <v>1136</v>
      </c>
      <c r="AM184" s="55">
        <f t="shared" si="113"/>
        <v>93</v>
      </c>
      <c r="AN184" s="55">
        <f t="shared" si="113"/>
        <v>780</v>
      </c>
      <c r="AO184" s="55">
        <f t="shared" si="113"/>
        <v>776</v>
      </c>
      <c r="AP184" s="55">
        <f t="shared" si="113"/>
        <v>1649</v>
      </c>
      <c r="AQ184" s="55">
        <f t="shared" si="113"/>
        <v>62740</v>
      </c>
      <c r="AR184" s="55">
        <f t="shared" si="113"/>
        <v>4807</v>
      </c>
      <c r="AS184" s="55">
        <f t="shared" si="113"/>
        <v>4965</v>
      </c>
      <c r="AT184" s="55">
        <f t="shared" si="113"/>
        <v>27488</v>
      </c>
      <c r="AU184" s="55">
        <f t="shared" si="113"/>
        <v>2158</v>
      </c>
    </row>
    <row r="185" spans="1:47" s="48" customFormat="1" ht="12" customHeight="1" x14ac:dyDescent="0.2">
      <c r="A185" s="57">
        <v>201</v>
      </c>
      <c r="B185" s="58">
        <v>727</v>
      </c>
      <c r="C185" s="59" t="s">
        <v>68</v>
      </c>
      <c r="D185" s="60">
        <f t="shared" ref="D185:AU190" si="114">D153</f>
        <v>86518</v>
      </c>
      <c r="E185" s="60">
        <f t="shared" si="114"/>
        <v>1134</v>
      </c>
      <c r="F185" s="60">
        <f t="shared" si="114"/>
        <v>1098</v>
      </c>
      <c r="G185" s="60">
        <f t="shared" si="114"/>
        <v>1174</v>
      </c>
      <c r="H185" s="60">
        <f t="shared" si="114"/>
        <v>1172</v>
      </c>
      <c r="I185" s="60">
        <f t="shared" si="114"/>
        <v>1146</v>
      </c>
      <c r="J185" s="60">
        <f t="shared" si="114"/>
        <v>1262</v>
      </c>
      <c r="K185" s="60">
        <f t="shared" si="114"/>
        <v>1323</v>
      </c>
      <c r="L185" s="60">
        <f t="shared" si="114"/>
        <v>1338</v>
      </c>
      <c r="M185" s="60">
        <f t="shared" si="114"/>
        <v>1335</v>
      </c>
      <c r="N185" s="60">
        <f t="shared" si="114"/>
        <v>1300</v>
      </c>
      <c r="O185" s="60">
        <f t="shared" si="114"/>
        <v>1326</v>
      </c>
      <c r="P185" s="60">
        <f t="shared" si="114"/>
        <v>1306</v>
      </c>
      <c r="Q185" s="60">
        <f t="shared" si="114"/>
        <v>1324</v>
      </c>
      <c r="R185" s="60">
        <f t="shared" si="114"/>
        <v>1318</v>
      </c>
      <c r="S185" s="60">
        <f t="shared" si="114"/>
        <v>1286</v>
      </c>
      <c r="T185" s="60">
        <f t="shared" si="114"/>
        <v>1328</v>
      </c>
      <c r="U185" s="60">
        <f t="shared" si="114"/>
        <v>1308</v>
      </c>
      <c r="V185" s="60">
        <f t="shared" si="114"/>
        <v>1309</v>
      </c>
      <c r="W185" s="60">
        <f t="shared" si="114"/>
        <v>1308</v>
      </c>
      <c r="X185" s="60">
        <f t="shared" si="114"/>
        <v>1316</v>
      </c>
      <c r="Y185" s="60">
        <f t="shared" si="114"/>
        <v>6583</v>
      </c>
      <c r="Z185" s="60">
        <f t="shared" si="114"/>
        <v>6324</v>
      </c>
      <c r="AA185" s="60">
        <f t="shared" si="114"/>
        <v>6385</v>
      </c>
      <c r="AB185" s="60">
        <f t="shared" si="114"/>
        <v>6337</v>
      </c>
      <c r="AC185" s="60">
        <f t="shared" si="114"/>
        <v>6088</v>
      </c>
      <c r="AD185" s="60">
        <f t="shared" si="114"/>
        <v>5894</v>
      </c>
      <c r="AE185" s="60">
        <f t="shared" si="114"/>
        <v>5358</v>
      </c>
      <c r="AF185" s="60">
        <f t="shared" si="114"/>
        <v>4920</v>
      </c>
      <c r="AG185" s="60">
        <f t="shared" si="114"/>
        <v>4484</v>
      </c>
      <c r="AH185" s="60">
        <f t="shared" si="114"/>
        <v>3630</v>
      </c>
      <c r="AI185" s="60">
        <f t="shared" si="114"/>
        <v>2510</v>
      </c>
      <c r="AJ185" s="60">
        <f t="shared" si="114"/>
        <v>1388</v>
      </c>
      <c r="AK185" s="60">
        <f t="shared" si="114"/>
        <v>618</v>
      </c>
      <c r="AL185" s="60">
        <f t="shared" si="114"/>
        <v>588</v>
      </c>
      <c r="AM185" s="60">
        <f t="shared" si="114"/>
        <v>26</v>
      </c>
      <c r="AN185" s="60">
        <f t="shared" si="114"/>
        <v>320</v>
      </c>
      <c r="AO185" s="60">
        <f t="shared" si="114"/>
        <v>320</v>
      </c>
      <c r="AP185" s="60">
        <f t="shared" si="114"/>
        <v>764</v>
      </c>
      <c r="AQ185" s="60">
        <f t="shared" si="114"/>
        <v>44995</v>
      </c>
      <c r="AR185" s="60">
        <f t="shared" si="114"/>
        <v>3417</v>
      </c>
      <c r="AS185" s="60">
        <f t="shared" si="114"/>
        <v>3462</v>
      </c>
      <c r="AT185" s="60">
        <f t="shared" si="114"/>
        <v>19445</v>
      </c>
      <c r="AU185" s="60">
        <f t="shared" si="114"/>
        <v>1058</v>
      </c>
    </row>
    <row r="186" spans="1:47" s="48" customFormat="1" ht="12" customHeight="1" x14ac:dyDescent="0.2">
      <c r="A186" s="57">
        <v>202</v>
      </c>
      <c r="B186" s="58">
        <v>728</v>
      </c>
      <c r="C186" s="59" t="s">
        <v>69</v>
      </c>
      <c r="D186" s="60">
        <f t="shared" si="114"/>
        <v>8614</v>
      </c>
      <c r="E186" s="60">
        <f t="shared" si="114"/>
        <v>122</v>
      </c>
      <c r="F186" s="60">
        <f t="shared" si="114"/>
        <v>118</v>
      </c>
      <c r="G186" s="60">
        <f t="shared" si="114"/>
        <v>142</v>
      </c>
      <c r="H186" s="60">
        <f t="shared" si="114"/>
        <v>147</v>
      </c>
      <c r="I186" s="60">
        <f t="shared" si="114"/>
        <v>132</v>
      </c>
      <c r="J186" s="60">
        <f t="shared" si="114"/>
        <v>198</v>
      </c>
      <c r="K186" s="60">
        <f t="shared" si="114"/>
        <v>182</v>
      </c>
      <c r="L186" s="60">
        <f t="shared" si="114"/>
        <v>188</v>
      </c>
      <c r="M186" s="60">
        <f t="shared" si="114"/>
        <v>190</v>
      </c>
      <c r="N186" s="60">
        <f t="shared" si="114"/>
        <v>184</v>
      </c>
      <c r="O186" s="60">
        <f t="shared" si="114"/>
        <v>186</v>
      </c>
      <c r="P186" s="60">
        <f t="shared" si="114"/>
        <v>168</v>
      </c>
      <c r="Q186" s="60">
        <f t="shared" si="114"/>
        <v>184</v>
      </c>
      <c r="R186" s="60">
        <f t="shared" si="114"/>
        <v>178</v>
      </c>
      <c r="S186" s="60">
        <f t="shared" si="114"/>
        <v>154</v>
      </c>
      <c r="T186" s="60">
        <f t="shared" si="114"/>
        <v>180</v>
      </c>
      <c r="U186" s="60">
        <f t="shared" si="114"/>
        <v>198</v>
      </c>
      <c r="V186" s="60">
        <f t="shared" si="114"/>
        <v>184</v>
      </c>
      <c r="W186" s="60">
        <f t="shared" si="114"/>
        <v>183</v>
      </c>
      <c r="X186" s="60">
        <f t="shared" si="114"/>
        <v>176</v>
      </c>
      <c r="Y186" s="60">
        <f t="shared" si="114"/>
        <v>598</v>
      </c>
      <c r="Z186" s="60">
        <f t="shared" si="114"/>
        <v>652</v>
      </c>
      <c r="AA186" s="60">
        <f t="shared" si="114"/>
        <v>716</v>
      </c>
      <c r="AB186" s="60">
        <f t="shared" si="114"/>
        <v>696</v>
      </c>
      <c r="AC186" s="60">
        <f t="shared" si="114"/>
        <v>548</v>
      </c>
      <c r="AD186" s="60">
        <f t="shared" si="114"/>
        <v>320</v>
      </c>
      <c r="AE186" s="60">
        <f t="shared" si="114"/>
        <v>274</v>
      </c>
      <c r="AF186" s="60">
        <f t="shared" si="114"/>
        <v>248</v>
      </c>
      <c r="AG186" s="60">
        <f t="shared" si="114"/>
        <v>230</v>
      </c>
      <c r="AH186" s="60">
        <f t="shared" si="114"/>
        <v>218</v>
      </c>
      <c r="AI186" s="60">
        <f t="shared" si="114"/>
        <v>206</v>
      </c>
      <c r="AJ186" s="60">
        <f t="shared" si="114"/>
        <v>196</v>
      </c>
      <c r="AK186" s="60">
        <f t="shared" si="114"/>
        <v>164</v>
      </c>
      <c r="AL186" s="60">
        <f t="shared" si="114"/>
        <v>154</v>
      </c>
      <c r="AM186" s="60">
        <f t="shared" si="114"/>
        <v>17</v>
      </c>
      <c r="AN186" s="60">
        <f t="shared" si="114"/>
        <v>124</v>
      </c>
      <c r="AO186" s="60">
        <f t="shared" si="114"/>
        <v>124</v>
      </c>
      <c r="AP186" s="60">
        <f t="shared" si="114"/>
        <v>228</v>
      </c>
      <c r="AQ186" s="60">
        <f t="shared" si="114"/>
        <v>4198</v>
      </c>
      <c r="AR186" s="60">
        <f t="shared" si="114"/>
        <v>284</v>
      </c>
      <c r="AS186" s="60">
        <f t="shared" si="114"/>
        <v>298</v>
      </c>
      <c r="AT186" s="60">
        <f t="shared" si="114"/>
        <v>1518</v>
      </c>
      <c r="AU186" s="60">
        <f t="shared" si="114"/>
        <v>212</v>
      </c>
    </row>
    <row r="187" spans="1:47" s="48" customFormat="1" ht="12" customHeight="1" x14ac:dyDescent="0.2">
      <c r="A187" s="57">
        <v>301</v>
      </c>
      <c r="B187" s="58">
        <v>729</v>
      </c>
      <c r="C187" s="61" t="s">
        <v>70</v>
      </c>
      <c r="D187" s="60">
        <f t="shared" si="114"/>
        <v>5131</v>
      </c>
      <c r="E187" s="60">
        <f t="shared" si="114"/>
        <v>52</v>
      </c>
      <c r="F187" s="60">
        <f t="shared" si="114"/>
        <v>46</v>
      </c>
      <c r="G187" s="60">
        <f t="shared" si="114"/>
        <v>59</v>
      </c>
      <c r="H187" s="60">
        <f t="shared" si="114"/>
        <v>66</v>
      </c>
      <c r="I187" s="60">
        <f t="shared" si="114"/>
        <v>62</v>
      </c>
      <c r="J187" s="60">
        <f t="shared" si="114"/>
        <v>92</v>
      </c>
      <c r="K187" s="60">
        <f t="shared" si="114"/>
        <v>112</v>
      </c>
      <c r="L187" s="60">
        <f t="shared" si="114"/>
        <v>116</v>
      </c>
      <c r="M187" s="60">
        <f t="shared" si="114"/>
        <v>118</v>
      </c>
      <c r="N187" s="60">
        <f t="shared" si="114"/>
        <v>114</v>
      </c>
      <c r="O187" s="60">
        <f t="shared" si="114"/>
        <v>106</v>
      </c>
      <c r="P187" s="60">
        <f t="shared" si="114"/>
        <v>92</v>
      </c>
      <c r="Q187" s="60">
        <f t="shared" si="114"/>
        <v>108</v>
      </c>
      <c r="R187" s="60">
        <f t="shared" si="114"/>
        <v>106</v>
      </c>
      <c r="S187" s="60">
        <f t="shared" si="114"/>
        <v>87</v>
      </c>
      <c r="T187" s="60">
        <f t="shared" si="114"/>
        <v>118</v>
      </c>
      <c r="U187" s="60">
        <f t="shared" si="114"/>
        <v>120</v>
      </c>
      <c r="V187" s="60">
        <f t="shared" si="114"/>
        <v>98</v>
      </c>
      <c r="W187" s="60">
        <f t="shared" si="114"/>
        <v>97</v>
      </c>
      <c r="X187" s="60">
        <f t="shared" si="114"/>
        <v>96</v>
      </c>
      <c r="Y187" s="60">
        <f t="shared" si="114"/>
        <v>362</v>
      </c>
      <c r="Z187" s="60">
        <f t="shared" si="114"/>
        <v>422</v>
      </c>
      <c r="AA187" s="60">
        <f t="shared" si="114"/>
        <v>484</v>
      </c>
      <c r="AB187" s="60">
        <f t="shared" si="114"/>
        <v>464</v>
      </c>
      <c r="AC187" s="60">
        <f t="shared" si="114"/>
        <v>380</v>
      </c>
      <c r="AD187" s="60">
        <f t="shared" si="114"/>
        <v>232</v>
      </c>
      <c r="AE187" s="60">
        <f t="shared" si="114"/>
        <v>206</v>
      </c>
      <c r="AF187" s="60">
        <f t="shared" si="114"/>
        <v>154</v>
      </c>
      <c r="AG187" s="60">
        <f t="shared" si="114"/>
        <v>134</v>
      </c>
      <c r="AH187" s="60">
        <f t="shared" si="114"/>
        <v>102</v>
      </c>
      <c r="AI187" s="60">
        <f t="shared" si="114"/>
        <v>98</v>
      </c>
      <c r="AJ187" s="60">
        <f t="shared" si="114"/>
        <v>86</v>
      </c>
      <c r="AK187" s="60">
        <f t="shared" si="114"/>
        <v>78</v>
      </c>
      <c r="AL187" s="60">
        <f t="shared" si="114"/>
        <v>64</v>
      </c>
      <c r="AM187" s="60">
        <f t="shared" si="114"/>
        <v>12</v>
      </c>
      <c r="AN187" s="60">
        <f t="shared" si="114"/>
        <v>70</v>
      </c>
      <c r="AO187" s="60">
        <f t="shared" si="114"/>
        <v>70</v>
      </c>
      <c r="AP187" s="60">
        <f t="shared" si="114"/>
        <v>160</v>
      </c>
      <c r="AQ187" s="60">
        <f t="shared" si="114"/>
        <v>2482</v>
      </c>
      <c r="AR187" s="60">
        <f t="shared" si="114"/>
        <v>194</v>
      </c>
      <c r="AS187" s="60">
        <f t="shared" si="114"/>
        <v>210</v>
      </c>
      <c r="AT187" s="60">
        <f t="shared" si="114"/>
        <v>1116</v>
      </c>
      <c r="AU187" s="60">
        <f t="shared" si="114"/>
        <v>152</v>
      </c>
    </row>
    <row r="188" spans="1:47" s="48" customFormat="1" ht="12" customHeight="1" x14ac:dyDescent="0.2">
      <c r="A188" s="57">
        <v>302</v>
      </c>
      <c r="B188" s="58">
        <v>730</v>
      </c>
      <c r="C188" s="61" t="s">
        <v>71</v>
      </c>
      <c r="D188" s="60">
        <f t="shared" si="114"/>
        <v>3721</v>
      </c>
      <c r="E188" s="60">
        <f t="shared" si="114"/>
        <v>34</v>
      </c>
      <c r="F188" s="60">
        <f t="shared" si="114"/>
        <v>26</v>
      </c>
      <c r="G188" s="60">
        <f t="shared" si="114"/>
        <v>22</v>
      </c>
      <c r="H188" s="60">
        <f t="shared" si="114"/>
        <v>28</v>
      </c>
      <c r="I188" s="60">
        <f t="shared" si="114"/>
        <v>42</v>
      </c>
      <c r="J188" s="60">
        <f t="shared" si="114"/>
        <v>78</v>
      </c>
      <c r="K188" s="60">
        <f t="shared" si="114"/>
        <v>80</v>
      </c>
      <c r="L188" s="60">
        <f t="shared" si="114"/>
        <v>84</v>
      </c>
      <c r="M188" s="60">
        <f t="shared" si="114"/>
        <v>86</v>
      </c>
      <c r="N188" s="60">
        <f t="shared" si="114"/>
        <v>82</v>
      </c>
      <c r="O188" s="60">
        <f t="shared" si="114"/>
        <v>82</v>
      </c>
      <c r="P188" s="60">
        <f t="shared" si="114"/>
        <v>64</v>
      </c>
      <c r="Q188" s="60">
        <f t="shared" si="114"/>
        <v>74</v>
      </c>
      <c r="R188" s="60">
        <f t="shared" si="114"/>
        <v>60</v>
      </c>
      <c r="S188" s="60">
        <f t="shared" si="114"/>
        <v>52</v>
      </c>
      <c r="T188" s="60">
        <f t="shared" si="114"/>
        <v>72</v>
      </c>
      <c r="U188" s="60">
        <f t="shared" si="114"/>
        <v>88</v>
      </c>
      <c r="V188" s="60">
        <f t="shared" si="114"/>
        <v>64</v>
      </c>
      <c r="W188" s="60">
        <f t="shared" si="114"/>
        <v>63</v>
      </c>
      <c r="X188" s="60">
        <f t="shared" si="114"/>
        <v>64</v>
      </c>
      <c r="Y188" s="60">
        <f t="shared" si="114"/>
        <v>256</v>
      </c>
      <c r="Z188" s="60">
        <f t="shared" si="114"/>
        <v>298</v>
      </c>
      <c r="AA188" s="60">
        <f t="shared" si="114"/>
        <v>366</v>
      </c>
      <c r="AB188" s="60">
        <f t="shared" si="114"/>
        <v>346</v>
      </c>
      <c r="AC188" s="60">
        <f t="shared" si="114"/>
        <v>258</v>
      </c>
      <c r="AD188" s="60">
        <f t="shared" si="114"/>
        <v>186</v>
      </c>
      <c r="AE188" s="60">
        <f t="shared" si="114"/>
        <v>152</v>
      </c>
      <c r="AF188" s="60">
        <f t="shared" si="114"/>
        <v>124</v>
      </c>
      <c r="AG188" s="60">
        <f t="shared" si="114"/>
        <v>108</v>
      </c>
      <c r="AH188" s="60">
        <f t="shared" si="114"/>
        <v>100</v>
      </c>
      <c r="AI188" s="60">
        <f t="shared" si="114"/>
        <v>84</v>
      </c>
      <c r="AJ188" s="60">
        <f t="shared" si="114"/>
        <v>82</v>
      </c>
      <c r="AK188" s="60">
        <f t="shared" si="114"/>
        <v>64</v>
      </c>
      <c r="AL188" s="60">
        <f t="shared" si="114"/>
        <v>52</v>
      </c>
      <c r="AM188" s="60">
        <f t="shared" si="114"/>
        <v>8</v>
      </c>
      <c r="AN188" s="60">
        <f t="shared" si="114"/>
        <v>54</v>
      </c>
      <c r="AO188" s="60">
        <f t="shared" si="114"/>
        <v>53</v>
      </c>
      <c r="AP188" s="60">
        <f t="shared" si="114"/>
        <v>102</v>
      </c>
      <c r="AQ188" s="60">
        <f t="shared" si="114"/>
        <v>1615</v>
      </c>
      <c r="AR188" s="60">
        <f t="shared" si="114"/>
        <v>188</v>
      </c>
      <c r="AS188" s="60">
        <f t="shared" si="114"/>
        <v>203</v>
      </c>
      <c r="AT188" s="60">
        <f t="shared" si="114"/>
        <v>906</v>
      </c>
      <c r="AU188" s="60">
        <f t="shared" si="114"/>
        <v>146</v>
      </c>
    </row>
    <row r="189" spans="1:47" s="48" customFormat="1" ht="12" customHeight="1" x14ac:dyDescent="0.2">
      <c r="A189" s="57">
        <v>303</v>
      </c>
      <c r="B189" s="58">
        <v>731</v>
      </c>
      <c r="C189" s="61" t="s">
        <v>72</v>
      </c>
      <c r="D189" s="60">
        <f t="shared" si="114"/>
        <v>6260</v>
      </c>
      <c r="E189" s="60">
        <f t="shared" si="114"/>
        <v>66</v>
      </c>
      <c r="F189" s="60">
        <f t="shared" si="114"/>
        <v>58</v>
      </c>
      <c r="G189" s="60">
        <f t="shared" si="114"/>
        <v>64</v>
      </c>
      <c r="H189" s="60">
        <f t="shared" si="114"/>
        <v>72</v>
      </c>
      <c r="I189" s="60">
        <f t="shared" si="114"/>
        <v>68</v>
      </c>
      <c r="J189" s="60">
        <f t="shared" si="114"/>
        <v>96</v>
      </c>
      <c r="K189" s="60">
        <f t="shared" si="114"/>
        <v>142</v>
      </c>
      <c r="L189" s="60">
        <f t="shared" si="114"/>
        <v>146</v>
      </c>
      <c r="M189" s="60">
        <f t="shared" si="114"/>
        <v>148</v>
      </c>
      <c r="N189" s="60">
        <f t="shared" si="114"/>
        <v>144</v>
      </c>
      <c r="O189" s="60">
        <f t="shared" si="114"/>
        <v>134</v>
      </c>
      <c r="P189" s="60">
        <f t="shared" si="114"/>
        <v>122</v>
      </c>
      <c r="Q189" s="60">
        <f t="shared" si="114"/>
        <v>134</v>
      </c>
      <c r="R189" s="60">
        <f t="shared" si="114"/>
        <v>120</v>
      </c>
      <c r="S189" s="60">
        <f t="shared" si="114"/>
        <v>114</v>
      </c>
      <c r="T189" s="60">
        <f t="shared" si="114"/>
        <v>122</v>
      </c>
      <c r="U189" s="60">
        <f t="shared" si="114"/>
        <v>136</v>
      </c>
      <c r="V189" s="60">
        <f t="shared" si="114"/>
        <v>122</v>
      </c>
      <c r="W189" s="60">
        <f t="shared" si="114"/>
        <v>121</v>
      </c>
      <c r="X189" s="60">
        <f t="shared" si="114"/>
        <v>120</v>
      </c>
      <c r="Y189" s="60">
        <f t="shared" si="114"/>
        <v>396</v>
      </c>
      <c r="Z189" s="60">
        <f t="shared" si="114"/>
        <v>488</v>
      </c>
      <c r="AA189" s="60">
        <f t="shared" si="114"/>
        <v>554</v>
      </c>
      <c r="AB189" s="60">
        <f t="shared" si="114"/>
        <v>534</v>
      </c>
      <c r="AC189" s="60">
        <f t="shared" si="114"/>
        <v>414</v>
      </c>
      <c r="AD189" s="60">
        <f t="shared" si="114"/>
        <v>282</v>
      </c>
      <c r="AE189" s="60">
        <f t="shared" si="114"/>
        <v>249</v>
      </c>
      <c r="AF189" s="60">
        <f t="shared" si="114"/>
        <v>206</v>
      </c>
      <c r="AG189" s="60">
        <f t="shared" si="114"/>
        <v>190</v>
      </c>
      <c r="AH189" s="60">
        <f t="shared" si="114"/>
        <v>178</v>
      </c>
      <c r="AI189" s="60">
        <f t="shared" si="114"/>
        <v>168</v>
      </c>
      <c r="AJ189" s="60">
        <f t="shared" si="114"/>
        <v>136</v>
      </c>
      <c r="AK189" s="60">
        <f t="shared" si="114"/>
        <v>114</v>
      </c>
      <c r="AL189" s="60">
        <f t="shared" si="114"/>
        <v>102</v>
      </c>
      <c r="AM189" s="60">
        <f t="shared" si="114"/>
        <v>10</v>
      </c>
      <c r="AN189" s="60">
        <f t="shared" si="114"/>
        <v>76</v>
      </c>
      <c r="AO189" s="60">
        <f t="shared" si="114"/>
        <v>75</v>
      </c>
      <c r="AP189" s="60">
        <f t="shared" si="114"/>
        <v>177</v>
      </c>
      <c r="AQ189" s="60">
        <f t="shared" si="114"/>
        <v>3356</v>
      </c>
      <c r="AR189" s="60">
        <f t="shared" si="114"/>
        <v>246</v>
      </c>
      <c r="AS189" s="60">
        <f t="shared" si="114"/>
        <v>268</v>
      </c>
      <c r="AT189" s="60">
        <f t="shared" si="114"/>
        <v>1510</v>
      </c>
      <c r="AU189" s="60">
        <f t="shared" si="114"/>
        <v>198</v>
      </c>
    </row>
    <row r="190" spans="1:47" s="48" customFormat="1" ht="12" customHeight="1" x14ac:dyDescent="0.2">
      <c r="A190" s="57">
        <v>304</v>
      </c>
      <c r="B190" s="58">
        <v>732</v>
      </c>
      <c r="C190" s="61" t="s">
        <v>73</v>
      </c>
      <c r="D190" s="60">
        <f t="shared" si="114"/>
        <v>13648</v>
      </c>
      <c r="E190" s="60">
        <f t="shared" si="114"/>
        <v>138</v>
      </c>
      <c r="F190" s="60">
        <f t="shared" si="114"/>
        <v>132</v>
      </c>
      <c r="G190" s="60">
        <f t="shared" si="114"/>
        <v>142</v>
      </c>
      <c r="H190" s="60">
        <f t="shared" si="114"/>
        <v>148</v>
      </c>
      <c r="I190" s="60">
        <f t="shared" si="114"/>
        <v>138</v>
      </c>
      <c r="J190" s="60">
        <f t="shared" si="114"/>
        <v>182</v>
      </c>
      <c r="K190" s="60">
        <f t="shared" si="114"/>
        <v>218</v>
      </c>
      <c r="L190" s="60">
        <f t="shared" si="114"/>
        <v>222</v>
      </c>
      <c r="M190" s="60">
        <f t="shared" si="114"/>
        <v>224</v>
      </c>
      <c r="N190" s="60">
        <f t="shared" si="114"/>
        <v>222</v>
      </c>
      <c r="O190" s="60">
        <f t="shared" si="114"/>
        <v>200</v>
      </c>
      <c r="P190" s="60">
        <f t="shared" si="114"/>
        <v>196</v>
      </c>
      <c r="Q190" s="60">
        <f t="shared" si="114"/>
        <v>210</v>
      </c>
      <c r="R190" s="60">
        <f t="shared" si="114"/>
        <v>209</v>
      </c>
      <c r="S190" s="60">
        <f t="shared" si="114"/>
        <v>176</v>
      </c>
      <c r="T190" s="60">
        <f t="shared" si="114"/>
        <v>210</v>
      </c>
      <c r="U190" s="60">
        <f t="shared" si="114"/>
        <v>218</v>
      </c>
      <c r="V190" s="60">
        <f t="shared" si="114"/>
        <v>186</v>
      </c>
      <c r="W190" s="60">
        <f t="shared" si="114"/>
        <v>185</v>
      </c>
      <c r="X190" s="60">
        <f t="shared" si="114"/>
        <v>194</v>
      </c>
      <c r="Y190" s="60">
        <f t="shared" si="114"/>
        <v>892</v>
      </c>
      <c r="Z190" s="60">
        <f t="shared" si="114"/>
        <v>1264</v>
      </c>
      <c r="AA190" s="60">
        <f t="shared" si="114"/>
        <v>1662</v>
      </c>
      <c r="AB190" s="60">
        <f t="shared" si="114"/>
        <v>1632</v>
      </c>
      <c r="AC190" s="60">
        <f t="shared" si="114"/>
        <v>1126</v>
      </c>
      <c r="AD190" s="60">
        <f t="shared" si="114"/>
        <v>957</v>
      </c>
      <c r="AE190" s="60">
        <f t="shared" si="114"/>
        <v>574</v>
      </c>
      <c r="AF190" s="60">
        <f t="shared" si="114"/>
        <v>327</v>
      </c>
      <c r="AG190" s="60">
        <f t="shared" si="114"/>
        <v>300</v>
      </c>
      <c r="AH190" s="60">
        <f t="shared" si="114"/>
        <v>292</v>
      </c>
      <c r="AI190" s="60">
        <f t="shared" si="114"/>
        <v>286</v>
      </c>
      <c r="AJ190" s="60">
        <f t="shared" si="114"/>
        <v>234</v>
      </c>
      <c r="AK190" s="60">
        <f t="shared" si="114"/>
        <v>184</v>
      </c>
      <c r="AL190" s="60">
        <f t="shared" si="114"/>
        <v>168</v>
      </c>
      <c r="AM190" s="60">
        <f t="shared" ref="AM190:AU190" si="115">AM158</f>
        <v>12</v>
      </c>
      <c r="AN190" s="60">
        <f t="shared" si="115"/>
        <v>110</v>
      </c>
      <c r="AO190" s="60">
        <f t="shared" si="115"/>
        <v>109</v>
      </c>
      <c r="AP190" s="60">
        <f t="shared" si="115"/>
        <v>184</v>
      </c>
      <c r="AQ190" s="60">
        <f t="shared" si="115"/>
        <v>5520</v>
      </c>
      <c r="AR190" s="60">
        <f t="shared" si="115"/>
        <v>342</v>
      </c>
      <c r="AS190" s="60">
        <f t="shared" si="115"/>
        <v>364</v>
      </c>
      <c r="AT190" s="60">
        <f t="shared" si="115"/>
        <v>2657</v>
      </c>
      <c r="AU190" s="60">
        <f t="shared" si="115"/>
        <v>278</v>
      </c>
    </row>
    <row r="191" spans="1:47" s="48" customFormat="1" ht="12" customHeight="1" x14ac:dyDescent="0.2">
      <c r="A191" s="57">
        <v>305</v>
      </c>
      <c r="B191" s="58">
        <v>15905</v>
      </c>
      <c r="C191" s="61" t="s">
        <v>74</v>
      </c>
      <c r="D191" s="60">
        <f t="shared" ref="D191:AU191" si="116">D159</f>
        <v>1432</v>
      </c>
      <c r="E191" s="60">
        <f t="shared" si="116"/>
        <v>10</v>
      </c>
      <c r="F191" s="60">
        <f t="shared" si="116"/>
        <v>8</v>
      </c>
      <c r="G191" s="60">
        <f t="shared" si="116"/>
        <v>6</v>
      </c>
      <c r="H191" s="60">
        <f t="shared" si="116"/>
        <v>6</v>
      </c>
      <c r="I191" s="60">
        <f t="shared" si="116"/>
        <v>10</v>
      </c>
      <c r="J191" s="60">
        <f t="shared" si="116"/>
        <v>34</v>
      </c>
      <c r="K191" s="60">
        <f t="shared" si="116"/>
        <v>46</v>
      </c>
      <c r="L191" s="60">
        <f t="shared" si="116"/>
        <v>50</v>
      </c>
      <c r="M191" s="60">
        <f t="shared" si="116"/>
        <v>52</v>
      </c>
      <c r="N191" s="60">
        <f t="shared" si="116"/>
        <v>50</v>
      </c>
      <c r="O191" s="60">
        <f t="shared" si="116"/>
        <v>34</v>
      </c>
      <c r="P191" s="60">
        <f t="shared" si="116"/>
        <v>30</v>
      </c>
      <c r="Q191" s="60">
        <f t="shared" si="116"/>
        <v>34</v>
      </c>
      <c r="R191" s="60">
        <f t="shared" si="116"/>
        <v>18</v>
      </c>
      <c r="S191" s="60">
        <f t="shared" si="116"/>
        <v>17</v>
      </c>
      <c r="T191" s="60">
        <f t="shared" si="116"/>
        <v>22</v>
      </c>
      <c r="U191" s="60">
        <f t="shared" si="116"/>
        <v>34</v>
      </c>
      <c r="V191" s="60">
        <f t="shared" si="116"/>
        <v>22</v>
      </c>
      <c r="W191" s="60">
        <f t="shared" si="116"/>
        <v>20</v>
      </c>
      <c r="X191" s="60">
        <f t="shared" si="116"/>
        <v>18</v>
      </c>
      <c r="Y191" s="60">
        <f t="shared" si="116"/>
        <v>96</v>
      </c>
      <c r="Z191" s="60">
        <f t="shared" si="116"/>
        <v>112</v>
      </c>
      <c r="AA191" s="60">
        <f t="shared" si="116"/>
        <v>146</v>
      </c>
      <c r="AB191" s="60">
        <f t="shared" si="116"/>
        <v>126</v>
      </c>
      <c r="AC191" s="60">
        <f t="shared" si="116"/>
        <v>92</v>
      </c>
      <c r="AD191" s="60">
        <f t="shared" si="116"/>
        <v>86</v>
      </c>
      <c r="AE191" s="60">
        <f t="shared" si="116"/>
        <v>80</v>
      </c>
      <c r="AF191" s="60">
        <f t="shared" si="116"/>
        <v>46</v>
      </c>
      <c r="AG191" s="60">
        <f t="shared" si="116"/>
        <v>38</v>
      </c>
      <c r="AH191" s="60">
        <f t="shared" si="116"/>
        <v>32</v>
      </c>
      <c r="AI191" s="60">
        <f t="shared" si="116"/>
        <v>21</v>
      </c>
      <c r="AJ191" s="60">
        <f t="shared" si="116"/>
        <v>18</v>
      </c>
      <c r="AK191" s="60">
        <f t="shared" si="116"/>
        <v>10</v>
      </c>
      <c r="AL191" s="60">
        <f t="shared" si="116"/>
        <v>8</v>
      </c>
      <c r="AM191" s="60">
        <f t="shared" si="116"/>
        <v>8</v>
      </c>
      <c r="AN191" s="60">
        <f t="shared" si="116"/>
        <v>26</v>
      </c>
      <c r="AO191" s="60">
        <f t="shared" si="116"/>
        <v>25</v>
      </c>
      <c r="AP191" s="60">
        <f t="shared" si="116"/>
        <v>34</v>
      </c>
      <c r="AQ191" s="60">
        <f t="shared" si="116"/>
        <v>574</v>
      </c>
      <c r="AR191" s="60">
        <f t="shared" si="116"/>
        <v>136</v>
      </c>
      <c r="AS191" s="60">
        <f t="shared" si="116"/>
        <v>160</v>
      </c>
      <c r="AT191" s="60">
        <f t="shared" si="116"/>
        <v>336</v>
      </c>
      <c r="AU191" s="60">
        <f t="shared" si="116"/>
        <v>114</v>
      </c>
    </row>
    <row r="192" spans="1:47" s="48" customFormat="1" ht="12" customHeight="1" x14ac:dyDescent="0.2">
      <c r="A192" s="52">
        <v>120107</v>
      </c>
      <c r="B192" s="53"/>
      <c r="C192" s="54" t="s">
        <v>29</v>
      </c>
      <c r="D192" s="62">
        <f>SUM(D193:D196)</f>
        <v>101828</v>
      </c>
      <c r="E192" s="62">
        <f>SUM(E193:E196)</f>
        <v>1273</v>
      </c>
      <c r="F192" s="62">
        <f t="shared" ref="F192:AU192" si="117">SUM(F193:F196)</f>
        <v>1473</v>
      </c>
      <c r="G192" s="62">
        <f t="shared" si="117"/>
        <v>1598</v>
      </c>
      <c r="H192" s="62">
        <f t="shared" si="117"/>
        <v>1546</v>
      </c>
      <c r="I192" s="62">
        <f t="shared" si="117"/>
        <v>1656</v>
      </c>
      <c r="J192" s="62">
        <f t="shared" si="117"/>
        <v>1855</v>
      </c>
      <c r="K192" s="62">
        <f t="shared" si="117"/>
        <v>2030</v>
      </c>
      <c r="L192" s="62">
        <f t="shared" si="117"/>
        <v>2035</v>
      </c>
      <c r="M192" s="62">
        <f t="shared" si="117"/>
        <v>1945</v>
      </c>
      <c r="N192" s="62">
        <f t="shared" si="117"/>
        <v>1904</v>
      </c>
      <c r="O192" s="62">
        <f t="shared" si="117"/>
        <v>1709</v>
      </c>
      <c r="P192" s="62">
        <f t="shared" si="117"/>
        <v>1733</v>
      </c>
      <c r="Q192" s="62">
        <f t="shared" si="117"/>
        <v>1903</v>
      </c>
      <c r="R192" s="62">
        <f t="shared" si="117"/>
        <v>1858</v>
      </c>
      <c r="S192" s="62">
        <f t="shared" si="117"/>
        <v>1709</v>
      </c>
      <c r="T192" s="62">
        <f t="shared" si="117"/>
        <v>1719</v>
      </c>
      <c r="U192" s="62">
        <f t="shared" si="117"/>
        <v>1804</v>
      </c>
      <c r="V192" s="62">
        <f t="shared" si="117"/>
        <v>1755</v>
      </c>
      <c r="W192" s="62">
        <f t="shared" si="117"/>
        <v>1707</v>
      </c>
      <c r="X192" s="62">
        <f t="shared" si="117"/>
        <v>1711</v>
      </c>
      <c r="Y192" s="62">
        <f t="shared" si="117"/>
        <v>8529</v>
      </c>
      <c r="Z192" s="62">
        <f t="shared" si="117"/>
        <v>9542</v>
      </c>
      <c r="AA192" s="62">
        <f t="shared" si="117"/>
        <v>9726</v>
      </c>
      <c r="AB192" s="62">
        <f t="shared" si="117"/>
        <v>8851</v>
      </c>
      <c r="AC192" s="62">
        <f t="shared" si="117"/>
        <v>6939</v>
      </c>
      <c r="AD192" s="62">
        <f t="shared" si="117"/>
        <v>5423</v>
      </c>
      <c r="AE192" s="62">
        <f t="shared" si="117"/>
        <v>4546</v>
      </c>
      <c r="AF192" s="62">
        <f t="shared" si="117"/>
        <v>3791</v>
      </c>
      <c r="AG192" s="62">
        <f t="shared" si="117"/>
        <v>2996</v>
      </c>
      <c r="AH192" s="62">
        <f t="shared" si="117"/>
        <v>2361</v>
      </c>
      <c r="AI192" s="62">
        <f t="shared" si="117"/>
        <v>1828</v>
      </c>
      <c r="AJ192" s="62">
        <f t="shared" si="117"/>
        <v>1133</v>
      </c>
      <c r="AK192" s="62">
        <f t="shared" si="117"/>
        <v>664</v>
      </c>
      <c r="AL192" s="62">
        <f t="shared" si="117"/>
        <v>576</v>
      </c>
      <c r="AM192" s="62">
        <f t="shared" si="117"/>
        <v>101</v>
      </c>
      <c r="AN192" s="62">
        <f t="shared" si="117"/>
        <v>667</v>
      </c>
      <c r="AO192" s="62">
        <f t="shared" si="117"/>
        <v>606</v>
      </c>
      <c r="AP192" s="62">
        <f t="shared" si="117"/>
        <v>1349</v>
      </c>
      <c r="AQ192" s="62">
        <f t="shared" si="117"/>
        <v>51342</v>
      </c>
      <c r="AR192" s="62">
        <f t="shared" si="117"/>
        <v>4436</v>
      </c>
      <c r="AS192" s="62">
        <f t="shared" si="117"/>
        <v>4303</v>
      </c>
      <c r="AT192" s="62">
        <f t="shared" si="117"/>
        <v>24175</v>
      </c>
      <c r="AU192" s="62">
        <f t="shared" si="117"/>
        <v>2434</v>
      </c>
    </row>
    <row r="193" spans="1:47" s="48" customFormat="1" ht="12" customHeight="1" x14ac:dyDescent="0.2">
      <c r="A193" s="57">
        <v>201</v>
      </c>
      <c r="B193" s="58">
        <v>608</v>
      </c>
      <c r="C193" s="59" t="s">
        <v>209</v>
      </c>
      <c r="D193" s="60">
        <f t="shared" ref="D193:AU196" si="118">D113</f>
        <v>50701</v>
      </c>
      <c r="E193" s="60">
        <f t="shared" si="118"/>
        <v>779</v>
      </c>
      <c r="F193" s="60">
        <f t="shared" si="118"/>
        <v>829</v>
      </c>
      <c r="G193" s="60">
        <f t="shared" si="118"/>
        <v>886</v>
      </c>
      <c r="H193" s="60">
        <f t="shared" si="118"/>
        <v>870</v>
      </c>
      <c r="I193" s="60">
        <f t="shared" si="118"/>
        <v>902</v>
      </c>
      <c r="J193" s="60">
        <f t="shared" si="118"/>
        <v>952</v>
      </c>
      <c r="K193" s="60">
        <f t="shared" si="118"/>
        <v>984</v>
      </c>
      <c r="L193" s="60">
        <f t="shared" si="118"/>
        <v>986</v>
      </c>
      <c r="M193" s="60">
        <f t="shared" si="118"/>
        <v>972</v>
      </c>
      <c r="N193" s="60">
        <f t="shared" si="118"/>
        <v>958</v>
      </c>
      <c r="O193" s="60">
        <f t="shared" si="118"/>
        <v>898</v>
      </c>
      <c r="P193" s="60">
        <f t="shared" si="118"/>
        <v>929</v>
      </c>
      <c r="Q193" s="60">
        <f t="shared" si="118"/>
        <v>960</v>
      </c>
      <c r="R193" s="60">
        <f t="shared" si="118"/>
        <v>950</v>
      </c>
      <c r="S193" s="60">
        <f t="shared" si="118"/>
        <v>918</v>
      </c>
      <c r="T193" s="60">
        <f t="shared" si="118"/>
        <v>921</v>
      </c>
      <c r="U193" s="60">
        <f t="shared" si="118"/>
        <v>940</v>
      </c>
      <c r="V193" s="60">
        <f t="shared" si="118"/>
        <v>921</v>
      </c>
      <c r="W193" s="60">
        <f t="shared" si="118"/>
        <v>911</v>
      </c>
      <c r="X193" s="60">
        <f t="shared" si="118"/>
        <v>912</v>
      </c>
      <c r="Y193" s="60">
        <f t="shared" si="118"/>
        <v>4518</v>
      </c>
      <c r="Z193" s="60">
        <f t="shared" si="118"/>
        <v>4588</v>
      </c>
      <c r="AA193" s="60">
        <f t="shared" si="118"/>
        <v>4648</v>
      </c>
      <c r="AB193" s="60">
        <f t="shared" si="118"/>
        <v>4482</v>
      </c>
      <c r="AC193" s="60">
        <f t="shared" si="118"/>
        <v>3397</v>
      </c>
      <c r="AD193" s="60">
        <f t="shared" si="118"/>
        <v>2583</v>
      </c>
      <c r="AE193" s="60">
        <f t="shared" si="118"/>
        <v>2222</v>
      </c>
      <c r="AF193" s="60">
        <f t="shared" si="118"/>
        <v>1669</v>
      </c>
      <c r="AG193" s="60">
        <f t="shared" si="118"/>
        <v>1238</v>
      </c>
      <c r="AH193" s="60">
        <f t="shared" si="118"/>
        <v>768</v>
      </c>
      <c r="AI193" s="60">
        <f t="shared" si="118"/>
        <v>734</v>
      </c>
      <c r="AJ193" s="60">
        <f t="shared" si="118"/>
        <v>582</v>
      </c>
      <c r="AK193" s="60">
        <f t="shared" si="118"/>
        <v>468</v>
      </c>
      <c r="AL193" s="60">
        <f t="shared" si="118"/>
        <v>426</v>
      </c>
      <c r="AM193" s="60">
        <f t="shared" si="118"/>
        <v>33</v>
      </c>
      <c r="AN193" s="60">
        <f t="shared" si="118"/>
        <v>271</v>
      </c>
      <c r="AO193" s="60">
        <f t="shared" si="118"/>
        <v>246</v>
      </c>
      <c r="AP193" s="60">
        <f t="shared" si="118"/>
        <v>620</v>
      </c>
      <c r="AQ193" s="60">
        <f t="shared" si="118"/>
        <v>16504</v>
      </c>
      <c r="AR193" s="60">
        <f t="shared" si="118"/>
        <v>2850</v>
      </c>
      <c r="AS193" s="60">
        <f t="shared" si="118"/>
        <v>3094</v>
      </c>
      <c r="AT193" s="60">
        <f t="shared" si="118"/>
        <v>14479</v>
      </c>
      <c r="AU193" s="60">
        <f t="shared" si="118"/>
        <v>1163</v>
      </c>
    </row>
    <row r="194" spans="1:47" s="48" customFormat="1" ht="12" customHeight="1" x14ac:dyDescent="0.2">
      <c r="A194" s="57">
        <v>301</v>
      </c>
      <c r="B194" s="58">
        <v>609</v>
      </c>
      <c r="C194" s="61" t="s">
        <v>210</v>
      </c>
      <c r="D194" s="60">
        <f t="shared" si="118"/>
        <v>16908</v>
      </c>
      <c r="E194" s="60">
        <f t="shared" si="118"/>
        <v>164</v>
      </c>
      <c r="F194" s="60">
        <f t="shared" si="118"/>
        <v>214</v>
      </c>
      <c r="G194" s="60">
        <f t="shared" si="118"/>
        <v>232</v>
      </c>
      <c r="H194" s="60">
        <f t="shared" si="118"/>
        <v>220</v>
      </c>
      <c r="I194" s="60">
        <f t="shared" si="118"/>
        <v>246</v>
      </c>
      <c r="J194" s="60">
        <f t="shared" si="118"/>
        <v>299</v>
      </c>
      <c r="K194" s="60">
        <f t="shared" si="118"/>
        <v>352</v>
      </c>
      <c r="L194" s="60">
        <f t="shared" si="118"/>
        <v>354</v>
      </c>
      <c r="M194" s="60">
        <f t="shared" si="118"/>
        <v>328</v>
      </c>
      <c r="N194" s="60">
        <f t="shared" si="118"/>
        <v>314</v>
      </c>
      <c r="O194" s="60">
        <f t="shared" si="118"/>
        <v>267</v>
      </c>
      <c r="P194" s="60">
        <f t="shared" si="118"/>
        <v>274</v>
      </c>
      <c r="Q194" s="60">
        <f t="shared" si="118"/>
        <v>320</v>
      </c>
      <c r="R194" s="60">
        <f t="shared" si="118"/>
        <v>298</v>
      </c>
      <c r="S194" s="60">
        <f t="shared" si="118"/>
        <v>265</v>
      </c>
      <c r="T194" s="60">
        <f t="shared" si="118"/>
        <v>272</v>
      </c>
      <c r="U194" s="60">
        <f t="shared" si="118"/>
        <v>280</v>
      </c>
      <c r="V194" s="60">
        <f t="shared" si="118"/>
        <v>274</v>
      </c>
      <c r="W194" s="60">
        <f t="shared" si="118"/>
        <v>268</v>
      </c>
      <c r="X194" s="60">
        <f t="shared" si="118"/>
        <v>268</v>
      </c>
      <c r="Y194" s="60">
        <f t="shared" si="118"/>
        <v>1352</v>
      </c>
      <c r="Z194" s="60">
        <f t="shared" si="118"/>
        <v>1644</v>
      </c>
      <c r="AA194" s="60">
        <f t="shared" si="118"/>
        <v>1685</v>
      </c>
      <c r="AB194" s="60">
        <f t="shared" si="118"/>
        <v>1499</v>
      </c>
      <c r="AC194" s="60">
        <f t="shared" si="118"/>
        <v>1226</v>
      </c>
      <c r="AD194" s="60">
        <f t="shared" si="118"/>
        <v>934</v>
      </c>
      <c r="AE194" s="60">
        <f t="shared" si="118"/>
        <v>796</v>
      </c>
      <c r="AF194" s="60">
        <f t="shared" si="118"/>
        <v>602</v>
      </c>
      <c r="AG194" s="60">
        <f t="shared" si="118"/>
        <v>540</v>
      </c>
      <c r="AH194" s="60">
        <f t="shared" si="118"/>
        <v>493</v>
      </c>
      <c r="AI194" s="60">
        <f t="shared" si="118"/>
        <v>342</v>
      </c>
      <c r="AJ194" s="60">
        <f t="shared" si="118"/>
        <v>164</v>
      </c>
      <c r="AK194" s="60">
        <f t="shared" si="118"/>
        <v>68</v>
      </c>
      <c r="AL194" s="60">
        <f t="shared" si="118"/>
        <v>54</v>
      </c>
      <c r="AM194" s="60">
        <f t="shared" si="118"/>
        <v>22</v>
      </c>
      <c r="AN194" s="60">
        <f t="shared" si="118"/>
        <v>102</v>
      </c>
      <c r="AO194" s="60">
        <f t="shared" si="118"/>
        <v>98</v>
      </c>
      <c r="AP194" s="60">
        <f t="shared" si="118"/>
        <v>239</v>
      </c>
      <c r="AQ194" s="60">
        <f t="shared" si="118"/>
        <v>11562</v>
      </c>
      <c r="AR194" s="60">
        <f t="shared" si="118"/>
        <v>518</v>
      </c>
      <c r="AS194" s="60">
        <f t="shared" si="118"/>
        <v>392</v>
      </c>
      <c r="AT194" s="60">
        <f t="shared" si="118"/>
        <v>3256</v>
      </c>
      <c r="AU194" s="60">
        <f t="shared" si="118"/>
        <v>422</v>
      </c>
    </row>
    <row r="195" spans="1:47" s="48" customFormat="1" ht="12" customHeight="1" x14ac:dyDescent="0.2">
      <c r="A195" s="57">
        <v>202</v>
      </c>
      <c r="B195" s="58">
        <v>610</v>
      </c>
      <c r="C195" s="59" t="s">
        <v>211</v>
      </c>
      <c r="D195" s="60">
        <f t="shared" si="118"/>
        <v>15783</v>
      </c>
      <c r="E195" s="60">
        <f t="shared" si="118"/>
        <v>136</v>
      </c>
      <c r="F195" s="60">
        <f t="shared" si="118"/>
        <v>186</v>
      </c>
      <c r="G195" s="60">
        <f t="shared" si="118"/>
        <v>218</v>
      </c>
      <c r="H195" s="60">
        <f t="shared" si="118"/>
        <v>206</v>
      </c>
      <c r="I195" s="60">
        <f t="shared" si="118"/>
        <v>232</v>
      </c>
      <c r="J195" s="60">
        <f t="shared" si="118"/>
        <v>270</v>
      </c>
      <c r="K195" s="60">
        <f t="shared" si="118"/>
        <v>322</v>
      </c>
      <c r="L195" s="60">
        <f t="shared" si="118"/>
        <v>323</v>
      </c>
      <c r="M195" s="60">
        <f t="shared" si="118"/>
        <v>293</v>
      </c>
      <c r="N195" s="60">
        <f t="shared" si="118"/>
        <v>286</v>
      </c>
      <c r="O195" s="60">
        <f t="shared" si="118"/>
        <v>242</v>
      </c>
      <c r="P195" s="60">
        <f t="shared" si="118"/>
        <v>242</v>
      </c>
      <c r="Q195" s="60">
        <f t="shared" si="118"/>
        <v>280</v>
      </c>
      <c r="R195" s="60">
        <f t="shared" si="118"/>
        <v>274</v>
      </c>
      <c r="S195" s="60">
        <f t="shared" si="118"/>
        <v>248</v>
      </c>
      <c r="T195" s="60">
        <f t="shared" si="118"/>
        <v>248</v>
      </c>
      <c r="U195" s="60">
        <f t="shared" si="118"/>
        <v>260</v>
      </c>
      <c r="V195" s="60">
        <f t="shared" si="118"/>
        <v>256</v>
      </c>
      <c r="W195" s="60">
        <f t="shared" si="118"/>
        <v>250</v>
      </c>
      <c r="X195" s="60">
        <f t="shared" si="118"/>
        <v>250</v>
      </c>
      <c r="Y195" s="60">
        <f t="shared" si="118"/>
        <v>1257</v>
      </c>
      <c r="Z195" s="60">
        <f t="shared" si="118"/>
        <v>1546</v>
      </c>
      <c r="AA195" s="60">
        <f t="shared" si="118"/>
        <v>1586</v>
      </c>
      <c r="AB195" s="60">
        <f t="shared" si="118"/>
        <v>1284</v>
      </c>
      <c r="AC195" s="60">
        <f t="shared" si="118"/>
        <v>1030</v>
      </c>
      <c r="AD195" s="60">
        <f t="shared" si="118"/>
        <v>852</v>
      </c>
      <c r="AE195" s="60">
        <f t="shared" si="118"/>
        <v>698</v>
      </c>
      <c r="AF195" s="60">
        <f t="shared" si="118"/>
        <v>754</v>
      </c>
      <c r="AG195" s="60">
        <f t="shared" si="118"/>
        <v>594</v>
      </c>
      <c r="AH195" s="60">
        <f t="shared" si="118"/>
        <v>546</v>
      </c>
      <c r="AI195" s="60">
        <f t="shared" si="118"/>
        <v>362</v>
      </c>
      <c r="AJ195" s="60">
        <f t="shared" si="118"/>
        <v>186</v>
      </c>
      <c r="AK195" s="60">
        <f t="shared" si="118"/>
        <v>40</v>
      </c>
      <c r="AL195" s="60">
        <f t="shared" si="118"/>
        <v>26</v>
      </c>
      <c r="AM195" s="60">
        <f t="shared" si="118"/>
        <v>20</v>
      </c>
      <c r="AN195" s="60">
        <f t="shared" si="118"/>
        <v>124</v>
      </c>
      <c r="AO195" s="60">
        <f t="shared" si="118"/>
        <v>114</v>
      </c>
      <c r="AP195" s="60">
        <f t="shared" si="118"/>
        <v>210</v>
      </c>
      <c r="AQ195" s="60">
        <f t="shared" si="118"/>
        <v>11284</v>
      </c>
      <c r="AR195" s="60">
        <f t="shared" si="118"/>
        <v>454</v>
      </c>
      <c r="AS195" s="60">
        <f t="shared" si="118"/>
        <v>319</v>
      </c>
      <c r="AT195" s="60">
        <f t="shared" si="118"/>
        <v>2778</v>
      </c>
      <c r="AU195" s="60">
        <f t="shared" si="118"/>
        <v>352</v>
      </c>
    </row>
    <row r="196" spans="1:47" s="48" customFormat="1" ht="12" customHeight="1" x14ac:dyDescent="0.2">
      <c r="A196" s="57">
        <v>303</v>
      </c>
      <c r="B196" s="58">
        <v>611</v>
      </c>
      <c r="C196" s="61" t="s">
        <v>212</v>
      </c>
      <c r="D196" s="60">
        <f t="shared" si="118"/>
        <v>18436</v>
      </c>
      <c r="E196" s="60">
        <f t="shared" si="118"/>
        <v>194</v>
      </c>
      <c r="F196" s="60">
        <f t="shared" si="118"/>
        <v>244</v>
      </c>
      <c r="G196" s="60">
        <f t="shared" si="118"/>
        <v>262</v>
      </c>
      <c r="H196" s="60">
        <f t="shared" si="118"/>
        <v>250</v>
      </c>
      <c r="I196" s="60">
        <f t="shared" si="118"/>
        <v>276</v>
      </c>
      <c r="J196" s="60">
        <f t="shared" si="118"/>
        <v>334</v>
      </c>
      <c r="K196" s="60">
        <f t="shared" si="118"/>
        <v>372</v>
      </c>
      <c r="L196" s="60">
        <f t="shared" si="118"/>
        <v>372</v>
      </c>
      <c r="M196" s="60">
        <f t="shared" si="118"/>
        <v>352</v>
      </c>
      <c r="N196" s="60">
        <f t="shared" si="118"/>
        <v>346</v>
      </c>
      <c r="O196" s="60">
        <f t="shared" si="118"/>
        <v>302</v>
      </c>
      <c r="P196" s="60">
        <f t="shared" si="118"/>
        <v>288</v>
      </c>
      <c r="Q196" s="60">
        <f t="shared" si="118"/>
        <v>343</v>
      </c>
      <c r="R196" s="60">
        <f t="shared" si="118"/>
        <v>336</v>
      </c>
      <c r="S196" s="60">
        <f t="shared" si="118"/>
        <v>278</v>
      </c>
      <c r="T196" s="60">
        <f t="shared" si="118"/>
        <v>278</v>
      </c>
      <c r="U196" s="60">
        <f t="shared" si="118"/>
        <v>324</v>
      </c>
      <c r="V196" s="60">
        <f t="shared" si="118"/>
        <v>304</v>
      </c>
      <c r="W196" s="60">
        <f t="shared" si="118"/>
        <v>278</v>
      </c>
      <c r="X196" s="60">
        <f t="shared" si="118"/>
        <v>281</v>
      </c>
      <c r="Y196" s="60">
        <f t="shared" si="118"/>
        <v>1402</v>
      </c>
      <c r="Z196" s="60">
        <f t="shared" si="118"/>
        <v>1764</v>
      </c>
      <c r="AA196" s="60">
        <f t="shared" si="118"/>
        <v>1807</v>
      </c>
      <c r="AB196" s="60">
        <f t="shared" si="118"/>
        <v>1586</v>
      </c>
      <c r="AC196" s="60">
        <f t="shared" si="118"/>
        <v>1286</v>
      </c>
      <c r="AD196" s="60">
        <f t="shared" si="118"/>
        <v>1054</v>
      </c>
      <c r="AE196" s="60">
        <f t="shared" si="118"/>
        <v>830</v>
      </c>
      <c r="AF196" s="60">
        <f t="shared" si="118"/>
        <v>766</v>
      </c>
      <c r="AG196" s="60">
        <f t="shared" si="118"/>
        <v>624</v>
      </c>
      <c r="AH196" s="60">
        <f t="shared" si="118"/>
        <v>554</v>
      </c>
      <c r="AI196" s="60">
        <f t="shared" si="118"/>
        <v>390</v>
      </c>
      <c r="AJ196" s="60">
        <f t="shared" si="118"/>
        <v>201</v>
      </c>
      <c r="AK196" s="60">
        <f t="shared" si="118"/>
        <v>88</v>
      </c>
      <c r="AL196" s="60">
        <f t="shared" si="118"/>
        <v>70</v>
      </c>
      <c r="AM196" s="60">
        <f t="shared" si="118"/>
        <v>26</v>
      </c>
      <c r="AN196" s="60">
        <f t="shared" si="118"/>
        <v>170</v>
      </c>
      <c r="AO196" s="60">
        <f t="shared" si="118"/>
        <v>148</v>
      </c>
      <c r="AP196" s="60">
        <f t="shared" si="118"/>
        <v>280</v>
      </c>
      <c r="AQ196" s="60">
        <f t="shared" si="118"/>
        <v>11992</v>
      </c>
      <c r="AR196" s="60">
        <f t="shared" si="118"/>
        <v>614</v>
      </c>
      <c r="AS196" s="60">
        <f t="shared" si="118"/>
        <v>498</v>
      </c>
      <c r="AT196" s="60">
        <f t="shared" si="118"/>
        <v>3662</v>
      </c>
      <c r="AU196" s="60">
        <f t="shared" si="118"/>
        <v>497</v>
      </c>
    </row>
    <row r="197" spans="1:47" s="48" customFormat="1" ht="12" customHeight="1" x14ac:dyDescent="0.2">
      <c r="A197" s="52">
        <v>120111</v>
      </c>
      <c r="B197" s="53"/>
      <c r="C197" s="54" t="s">
        <v>31</v>
      </c>
      <c r="D197" s="62">
        <f>SUM(D198:D200)</f>
        <v>2732</v>
      </c>
      <c r="E197" s="62">
        <f>SUM(E198:E200)</f>
        <v>27</v>
      </c>
      <c r="F197" s="62">
        <f t="shared" ref="F197:AU197" si="119">SUM(F198:F200)</f>
        <v>28</v>
      </c>
      <c r="G197" s="62">
        <f t="shared" si="119"/>
        <v>41</v>
      </c>
      <c r="H197" s="62">
        <f t="shared" si="119"/>
        <v>43</v>
      </c>
      <c r="I197" s="62">
        <f t="shared" si="119"/>
        <v>43</v>
      </c>
      <c r="J197" s="62">
        <f t="shared" si="119"/>
        <v>40</v>
      </c>
      <c r="K197" s="62">
        <f t="shared" si="119"/>
        <v>39</v>
      </c>
      <c r="L197" s="62">
        <f t="shared" si="119"/>
        <v>39</v>
      </c>
      <c r="M197" s="62">
        <f t="shared" si="119"/>
        <v>40</v>
      </c>
      <c r="N197" s="62">
        <f t="shared" si="119"/>
        <v>35</v>
      </c>
      <c r="O197" s="62">
        <f t="shared" si="119"/>
        <v>27</v>
      </c>
      <c r="P197" s="62">
        <f t="shared" si="119"/>
        <v>37</v>
      </c>
      <c r="Q197" s="62">
        <f t="shared" si="119"/>
        <v>43</v>
      </c>
      <c r="R197" s="62">
        <f t="shared" si="119"/>
        <v>41</v>
      </c>
      <c r="S197" s="62">
        <f t="shared" si="119"/>
        <v>39</v>
      </c>
      <c r="T197" s="62">
        <f t="shared" si="119"/>
        <v>41</v>
      </c>
      <c r="U197" s="62">
        <f t="shared" si="119"/>
        <v>42</v>
      </c>
      <c r="V197" s="62">
        <f t="shared" si="119"/>
        <v>51</v>
      </c>
      <c r="W197" s="62">
        <f t="shared" si="119"/>
        <v>45</v>
      </c>
      <c r="X197" s="62">
        <f t="shared" si="119"/>
        <v>48</v>
      </c>
      <c r="Y197" s="62">
        <f t="shared" si="119"/>
        <v>218</v>
      </c>
      <c r="Z197" s="62">
        <f t="shared" si="119"/>
        <v>221</v>
      </c>
      <c r="AA197" s="62">
        <f t="shared" si="119"/>
        <v>205</v>
      </c>
      <c r="AB197" s="62">
        <f t="shared" si="119"/>
        <v>197</v>
      </c>
      <c r="AC197" s="62">
        <f t="shared" si="119"/>
        <v>193</v>
      </c>
      <c r="AD197" s="62">
        <f t="shared" si="119"/>
        <v>164</v>
      </c>
      <c r="AE197" s="62">
        <f t="shared" si="119"/>
        <v>146</v>
      </c>
      <c r="AF197" s="62">
        <f t="shared" si="119"/>
        <v>137</v>
      </c>
      <c r="AG197" s="62">
        <f t="shared" si="119"/>
        <v>97</v>
      </c>
      <c r="AH197" s="62">
        <f t="shared" si="119"/>
        <v>105</v>
      </c>
      <c r="AI197" s="62">
        <f t="shared" si="119"/>
        <v>101</v>
      </c>
      <c r="AJ197" s="62">
        <f t="shared" si="119"/>
        <v>79</v>
      </c>
      <c r="AK197" s="62">
        <f t="shared" si="119"/>
        <v>44</v>
      </c>
      <c r="AL197" s="62">
        <f t="shared" si="119"/>
        <v>36</v>
      </c>
      <c r="AM197" s="62">
        <f t="shared" si="119"/>
        <v>3</v>
      </c>
      <c r="AN197" s="62">
        <f t="shared" si="119"/>
        <v>14</v>
      </c>
      <c r="AO197" s="62">
        <f t="shared" si="119"/>
        <v>13</v>
      </c>
      <c r="AP197" s="62">
        <f t="shared" si="119"/>
        <v>29</v>
      </c>
      <c r="AQ197" s="62">
        <f t="shared" si="119"/>
        <v>1350</v>
      </c>
      <c r="AR197" s="62">
        <f t="shared" si="119"/>
        <v>86</v>
      </c>
      <c r="AS197" s="62">
        <f t="shared" si="119"/>
        <v>108</v>
      </c>
      <c r="AT197" s="62">
        <f t="shared" si="119"/>
        <v>559</v>
      </c>
      <c r="AU197" s="62">
        <f t="shared" si="119"/>
        <v>36</v>
      </c>
    </row>
    <row r="198" spans="1:47" s="48" customFormat="1" ht="12" customHeight="1" x14ac:dyDescent="0.2">
      <c r="A198" s="57">
        <v>301</v>
      </c>
      <c r="B198" s="58">
        <v>612</v>
      </c>
      <c r="C198" s="61" t="s">
        <v>213</v>
      </c>
      <c r="D198" s="60">
        <f t="shared" ref="D198:AU200" si="120">D118</f>
        <v>1948</v>
      </c>
      <c r="E198" s="60">
        <f t="shared" si="120"/>
        <v>23</v>
      </c>
      <c r="F198" s="60">
        <f t="shared" si="120"/>
        <v>24</v>
      </c>
      <c r="G198" s="60">
        <f t="shared" si="120"/>
        <v>37</v>
      </c>
      <c r="H198" s="60">
        <f t="shared" si="120"/>
        <v>39</v>
      </c>
      <c r="I198" s="60">
        <f t="shared" si="120"/>
        <v>39</v>
      </c>
      <c r="J198" s="60">
        <f t="shared" si="120"/>
        <v>37</v>
      </c>
      <c r="K198" s="60">
        <f t="shared" si="120"/>
        <v>33</v>
      </c>
      <c r="L198" s="60">
        <f t="shared" si="120"/>
        <v>33</v>
      </c>
      <c r="M198" s="60">
        <f t="shared" si="120"/>
        <v>34</v>
      </c>
      <c r="N198" s="60">
        <f t="shared" si="120"/>
        <v>29</v>
      </c>
      <c r="O198" s="60">
        <f t="shared" si="120"/>
        <v>23</v>
      </c>
      <c r="P198" s="60">
        <f t="shared" si="120"/>
        <v>31</v>
      </c>
      <c r="Q198" s="60">
        <f t="shared" si="120"/>
        <v>35</v>
      </c>
      <c r="R198" s="60">
        <f t="shared" si="120"/>
        <v>33</v>
      </c>
      <c r="S198" s="60">
        <f t="shared" si="120"/>
        <v>33</v>
      </c>
      <c r="T198" s="60">
        <f t="shared" si="120"/>
        <v>33</v>
      </c>
      <c r="U198" s="60">
        <f t="shared" si="120"/>
        <v>34</v>
      </c>
      <c r="V198" s="60">
        <f t="shared" si="120"/>
        <v>43</v>
      </c>
      <c r="W198" s="60">
        <f t="shared" si="120"/>
        <v>38</v>
      </c>
      <c r="X198" s="60">
        <f t="shared" si="120"/>
        <v>41</v>
      </c>
      <c r="Y198" s="60">
        <f t="shared" si="120"/>
        <v>134</v>
      </c>
      <c r="Z198" s="60">
        <f t="shared" si="120"/>
        <v>141</v>
      </c>
      <c r="AA198" s="60">
        <f t="shared" si="120"/>
        <v>122</v>
      </c>
      <c r="AB198" s="60">
        <f t="shared" si="120"/>
        <v>127</v>
      </c>
      <c r="AC198" s="60">
        <f t="shared" si="120"/>
        <v>124</v>
      </c>
      <c r="AD198" s="60">
        <f t="shared" si="120"/>
        <v>104</v>
      </c>
      <c r="AE198" s="60">
        <f t="shared" si="120"/>
        <v>98</v>
      </c>
      <c r="AF198" s="60">
        <f t="shared" si="120"/>
        <v>101</v>
      </c>
      <c r="AG198" s="60">
        <f t="shared" si="120"/>
        <v>68</v>
      </c>
      <c r="AH198" s="60">
        <f t="shared" si="120"/>
        <v>74</v>
      </c>
      <c r="AI198" s="60">
        <f t="shared" si="120"/>
        <v>74</v>
      </c>
      <c r="AJ198" s="60">
        <f t="shared" si="120"/>
        <v>53</v>
      </c>
      <c r="AK198" s="60">
        <f t="shared" si="120"/>
        <v>30</v>
      </c>
      <c r="AL198" s="60">
        <f t="shared" si="120"/>
        <v>26</v>
      </c>
      <c r="AM198" s="60">
        <f t="shared" si="120"/>
        <v>2</v>
      </c>
      <c r="AN198" s="60">
        <f t="shared" si="120"/>
        <v>9</v>
      </c>
      <c r="AO198" s="60">
        <f t="shared" si="120"/>
        <v>8</v>
      </c>
      <c r="AP198" s="60">
        <f t="shared" si="120"/>
        <v>19</v>
      </c>
      <c r="AQ198" s="60">
        <f t="shared" si="120"/>
        <v>730</v>
      </c>
      <c r="AR198" s="60">
        <f t="shared" si="120"/>
        <v>64</v>
      </c>
      <c r="AS198" s="60">
        <f t="shared" si="120"/>
        <v>72</v>
      </c>
      <c r="AT198" s="60">
        <f t="shared" si="120"/>
        <v>326</v>
      </c>
      <c r="AU198" s="60">
        <f t="shared" si="120"/>
        <v>22</v>
      </c>
    </row>
    <row r="199" spans="1:47" s="48" customFormat="1" ht="12" customHeight="1" x14ac:dyDescent="0.2">
      <c r="A199" s="57">
        <v>302</v>
      </c>
      <c r="B199" s="58">
        <v>613</v>
      </c>
      <c r="C199" s="61" t="s">
        <v>214</v>
      </c>
      <c r="D199" s="60">
        <f t="shared" si="120"/>
        <v>334</v>
      </c>
      <c r="E199" s="60">
        <f t="shared" si="120"/>
        <v>1</v>
      </c>
      <c r="F199" s="60">
        <f t="shared" si="120"/>
        <v>1</v>
      </c>
      <c r="G199" s="60">
        <f t="shared" si="120"/>
        <v>2</v>
      </c>
      <c r="H199" s="60">
        <f t="shared" si="120"/>
        <v>2</v>
      </c>
      <c r="I199" s="60">
        <f t="shared" si="120"/>
        <v>2</v>
      </c>
      <c r="J199" s="60">
        <f t="shared" si="120"/>
        <v>2</v>
      </c>
      <c r="K199" s="60">
        <f t="shared" si="120"/>
        <v>2</v>
      </c>
      <c r="L199" s="60">
        <f t="shared" si="120"/>
        <v>2</v>
      </c>
      <c r="M199" s="60">
        <f t="shared" si="120"/>
        <v>2</v>
      </c>
      <c r="N199" s="60">
        <f t="shared" si="120"/>
        <v>2</v>
      </c>
      <c r="O199" s="60">
        <f t="shared" si="120"/>
        <v>2</v>
      </c>
      <c r="P199" s="60">
        <f t="shared" si="120"/>
        <v>2</v>
      </c>
      <c r="Q199" s="60">
        <f t="shared" si="120"/>
        <v>2</v>
      </c>
      <c r="R199" s="60">
        <f t="shared" si="120"/>
        <v>2</v>
      </c>
      <c r="S199" s="60">
        <f t="shared" si="120"/>
        <v>2</v>
      </c>
      <c r="T199" s="60">
        <f t="shared" si="120"/>
        <v>2</v>
      </c>
      <c r="U199" s="60">
        <f t="shared" si="120"/>
        <v>2</v>
      </c>
      <c r="V199" s="60">
        <f t="shared" si="120"/>
        <v>2</v>
      </c>
      <c r="W199" s="60">
        <f t="shared" si="120"/>
        <v>2</v>
      </c>
      <c r="X199" s="60">
        <f t="shared" si="120"/>
        <v>2</v>
      </c>
      <c r="Y199" s="60">
        <f t="shared" si="120"/>
        <v>38</v>
      </c>
      <c r="Z199" s="60">
        <f t="shared" si="120"/>
        <v>36</v>
      </c>
      <c r="AA199" s="60">
        <f t="shared" si="120"/>
        <v>38</v>
      </c>
      <c r="AB199" s="60">
        <f t="shared" si="120"/>
        <v>30</v>
      </c>
      <c r="AC199" s="60">
        <f t="shared" si="120"/>
        <v>29</v>
      </c>
      <c r="AD199" s="60">
        <f t="shared" si="120"/>
        <v>26</v>
      </c>
      <c r="AE199" s="60">
        <f t="shared" si="120"/>
        <v>22</v>
      </c>
      <c r="AF199" s="60">
        <f t="shared" si="120"/>
        <v>16</v>
      </c>
      <c r="AG199" s="60">
        <f t="shared" si="120"/>
        <v>13</v>
      </c>
      <c r="AH199" s="60">
        <f t="shared" si="120"/>
        <v>14</v>
      </c>
      <c r="AI199" s="60">
        <f t="shared" si="120"/>
        <v>12</v>
      </c>
      <c r="AJ199" s="60">
        <f t="shared" si="120"/>
        <v>12</v>
      </c>
      <c r="AK199" s="60">
        <f t="shared" si="120"/>
        <v>6</v>
      </c>
      <c r="AL199" s="60">
        <f t="shared" si="120"/>
        <v>4</v>
      </c>
      <c r="AM199" s="60">
        <f t="shared" si="120"/>
        <v>1</v>
      </c>
      <c r="AN199" s="60">
        <f t="shared" si="120"/>
        <v>2</v>
      </c>
      <c r="AO199" s="60">
        <f t="shared" si="120"/>
        <v>2</v>
      </c>
      <c r="AP199" s="60">
        <f t="shared" si="120"/>
        <v>4</v>
      </c>
      <c r="AQ199" s="60">
        <f t="shared" si="120"/>
        <v>238</v>
      </c>
      <c r="AR199" s="60">
        <f t="shared" si="120"/>
        <v>8</v>
      </c>
      <c r="AS199" s="60">
        <f t="shared" si="120"/>
        <v>14</v>
      </c>
      <c r="AT199" s="60">
        <f t="shared" si="120"/>
        <v>104</v>
      </c>
      <c r="AU199" s="60">
        <f t="shared" si="120"/>
        <v>6</v>
      </c>
    </row>
    <row r="200" spans="1:47" s="48" customFormat="1" ht="12" customHeight="1" x14ac:dyDescent="0.2">
      <c r="A200" s="57">
        <v>303</v>
      </c>
      <c r="B200" s="58">
        <v>614</v>
      </c>
      <c r="C200" s="61" t="s">
        <v>215</v>
      </c>
      <c r="D200" s="60">
        <f t="shared" si="120"/>
        <v>450</v>
      </c>
      <c r="E200" s="60">
        <f t="shared" si="120"/>
        <v>3</v>
      </c>
      <c r="F200" s="60">
        <f t="shared" si="120"/>
        <v>3</v>
      </c>
      <c r="G200" s="60">
        <f t="shared" si="120"/>
        <v>2</v>
      </c>
      <c r="H200" s="60">
        <f t="shared" si="120"/>
        <v>2</v>
      </c>
      <c r="I200" s="60">
        <f t="shared" si="120"/>
        <v>2</v>
      </c>
      <c r="J200" s="60">
        <f t="shared" si="120"/>
        <v>1</v>
      </c>
      <c r="K200" s="60">
        <f t="shared" si="120"/>
        <v>4</v>
      </c>
      <c r="L200" s="60">
        <f t="shared" si="120"/>
        <v>4</v>
      </c>
      <c r="M200" s="60">
        <f t="shared" si="120"/>
        <v>4</v>
      </c>
      <c r="N200" s="60">
        <f t="shared" si="120"/>
        <v>4</v>
      </c>
      <c r="O200" s="60">
        <f t="shared" si="120"/>
        <v>2</v>
      </c>
      <c r="P200" s="60">
        <f t="shared" si="120"/>
        <v>4</v>
      </c>
      <c r="Q200" s="60">
        <f t="shared" si="120"/>
        <v>6</v>
      </c>
      <c r="R200" s="60">
        <f t="shared" si="120"/>
        <v>6</v>
      </c>
      <c r="S200" s="60">
        <f t="shared" si="120"/>
        <v>4</v>
      </c>
      <c r="T200" s="60">
        <f t="shared" si="120"/>
        <v>6</v>
      </c>
      <c r="U200" s="60">
        <f t="shared" si="120"/>
        <v>6</v>
      </c>
      <c r="V200" s="60">
        <f t="shared" si="120"/>
        <v>6</v>
      </c>
      <c r="W200" s="60">
        <f t="shared" si="120"/>
        <v>5</v>
      </c>
      <c r="X200" s="60">
        <f t="shared" si="120"/>
        <v>5</v>
      </c>
      <c r="Y200" s="60">
        <f t="shared" si="120"/>
        <v>46</v>
      </c>
      <c r="Z200" s="60">
        <f t="shared" si="120"/>
        <v>44</v>
      </c>
      <c r="AA200" s="60">
        <f t="shared" si="120"/>
        <v>45</v>
      </c>
      <c r="AB200" s="60">
        <f t="shared" si="120"/>
        <v>40</v>
      </c>
      <c r="AC200" s="60">
        <f t="shared" si="120"/>
        <v>40</v>
      </c>
      <c r="AD200" s="60">
        <f t="shared" si="120"/>
        <v>34</v>
      </c>
      <c r="AE200" s="60">
        <f t="shared" si="120"/>
        <v>26</v>
      </c>
      <c r="AF200" s="60">
        <f t="shared" si="120"/>
        <v>20</v>
      </c>
      <c r="AG200" s="60">
        <f t="shared" si="120"/>
        <v>16</v>
      </c>
      <c r="AH200" s="60">
        <f t="shared" si="120"/>
        <v>17</v>
      </c>
      <c r="AI200" s="60">
        <f t="shared" si="120"/>
        <v>15</v>
      </c>
      <c r="AJ200" s="60">
        <f t="shared" si="120"/>
        <v>14</v>
      </c>
      <c r="AK200" s="60">
        <f t="shared" si="120"/>
        <v>8</v>
      </c>
      <c r="AL200" s="60">
        <f t="shared" si="120"/>
        <v>6</v>
      </c>
      <c r="AM200" s="60">
        <f t="shared" si="120"/>
        <v>0</v>
      </c>
      <c r="AN200" s="60">
        <f t="shared" si="120"/>
        <v>3</v>
      </c>
      <c r="AO200" s="60">
        <f t="shared" si="120"/>
        <v>3</v>
      </c>
      <c r="AP200" s="60">
        <f t="shared" si="120"/>
        <v>6</v>
      </c>
      <c r="AQ200" s="60">
        <f t="shared" si="120"/>
        <v>382</v>
      </c>
      <c r="AR200" s="60">
        <f t="shared" si="120"/>
        <v>14</v>
      </c>
      <c r="AS200" s="60">
        <f t="shared" si="120"/>
        <v>22</v>
      </c>
      <c r="AT200" s="60">
        <f t="shared" si="120"/>
        <v>129</v>
      </c>
      <c r="AU200" s="60">
        <f t="shared" si="120"/>
        <v>8</v>
      </c>
    </row>
    <row r="201" spans="1:47" s="48" customFormat="1" ht="12" customHeight="1" x14ac:dyDescent="0.2">
      <c r="A201" s="52">
        <v>120112</v>
      </c>
      <c r="B201" s="53"/>
      <c r="C201" s="54" t="s">
        <v>32</v>
      </c>
      <c r="D201" s="62">
        <f t="shared" ref="D201:AU201" si="121">SUM(D202:D202)</f>
        <v>579</v>
      </c>
      <c r="E201" s="62">
        <f t="shared" si="121"/>
        <v>2</v>
      </c>
      <c r="F201" s="62">
        <f t="shared" si="121"/>
        <v>4</v>
      </c>
      <c r="G201" s="62">
        <f t="shared" si="121"/>
        <v>2</v>
      </c>
      <c r="H201" s="62">
        <f t="shared" si="121"/>
        <v>7</v>
      </c>
      <c r="I201" s="62">
        <f t="shared" si="121"/>
        <v>2</v>
      </c>
      <c r="J201" s="62">
        <f t="shared" si="121"/>
        <v>5</v>
      </c>
      <c r="K201" s="62">
        <f t="shared" si="121"/>
        <v>12</v>
      </c>
      <c r="L201" s="62">
        <f t="shared" si="121"/>
        <v>9</v>
      </c>
      <c r="M201" s="62">
        <f t="shared" si="121"/>
        <v>8</v>
      </c>
      <c r="N201" s="62">
        <f t="shared" si="121"/>
        <v>8</v>
      </c>
      <c r="O201" s="62">
        <f t="shared" si="121"/>
        <v>3</v>
      </c>
      <c r="P201" s="62">
        <f t="shared" si="121"/>
        <v>8</v>
      </c>
      <c r="Q201" s="62">
        <f t="shared" si="121"/>
        <v>12</v>
      </c>
      <c r="R201" s="62">
        <f t="shared" si="121"/>
        <v>11</v>
      </c>
      <c r="S201" s="62">
        <f t="shared" si="121"/>
        <v>8</v>
      </c>
      <c r="T201" s="62">
        <f t="shared" si="121"/>
        <v>11</v>
      </c>
      <c r="U201" s="62">
        <f t="shared" si="121"/>
        <v>8</v>
      </c>
      <c r="V201" s="62">
        <f t="shared" si="121"/>
        <v>6</v>
      </c>
      <c r="W201" s="62">
        <f t="shared" si="121"/>
        <v>9</v>
      </c>
      <c r="X201" s="62">
        <f t="shared" si="121"/>
        <v>5</v>
      </c>
      <c r="Y201" s="62">
        <f t="shared" si="121"/>
        <v>30</v>
      </c>
      <c r="Z201" s="62">
        <f t="shared" si="121"/>
        <v>36</v>
      </c>
      <c r="AA201" s="62">
        <f t="shared" si="121"/>
        <v>41</v>
      </c>
      <c r="AB201" s="62">
        <f t="shared" si="121"/>
        <v>43</v>
      </c>
      <c r="AC201" s="62">
        <f t="shared" si="121"/>
        <v>35</v>
      </c>
      <c r="AD201" s="62">
        <f t="shared" si="121"/>
        <v>26</v>
      </c>
      <c r="AE201" s="62">
        <f t="shared" si="121"/>
        <v>33</v>
      </c>
      <c r="AF201" s="62">
        <f t="shared" si="121"/>
        <v>36</v>
      </c>
      <c r="AG201" s="62">
        <f t="shared" si="121"/>
        <v>32</v>
      </c>
      <c r="AH201" s="62">
        <f t="shared" si="121"/>
        <v>42</v>
      </c>
      <c r="AI201" s="62">
        <f t="shared" si="121"/>
        <v>32</v>
      </c>
      <c r="AJ201" s="62">
        <f t="shared" si="121"/>
        <v>25</v>
      </c>
      <c r="AK201" s="62">
        <f t="shared" si="121"/>
        <v>13</v>
      </c>
      <c r="AL201" s="62">
        <f t="shared" si="121"/>
        <v>15</v>
      </c>
      <c r="AM201" s="62">
        <f t="shared" si="121"/>
        <v>0</v>
      </c>
      <c r="AN201" s="62">
        <f t="shared" si="121"/>
        <v>0</v>
      </c>
      <c r="AO201" s="62">
        <f t="shared" si="121"/>
        <v>3</v>
      </c>
      <c r="AP201" s="62">
        <f t="shared" si="121"/>
        <v>3</v>
      </c>
      <c r="AQ201" s="62">
        <f t="shared" si="121"/>
        <v>287</v>
      </c>
      <c r="AR201" s="62">
        <f t="shared" si="121"/>
        <v>21</v>
      </c>
      <c r="AS201" s="62">
        <f t="shared" si="121"/>
        <v>18</v>
      </c>
      <c r="AT201" s="62">
        <f t="shared" si="121"/>
        <v>93</v>
      </c>
      <c r="AU201" s="62">
        <f t="shared" si="121"/>
        <v>3</v>
      </c>
    </row>
    <row r="202" spans="1:47" s="48" customFormat="1" ht="12" customHeight="1" x14ac:dyDescent="0.2">
      <c r="A202" s="57">
        <v>302</v>
      </c>
      <c r="B202" s="58">
        <v>702</v>
      </c>
      <c r="C202" s="61" t="s">
        <v>216</v>
      </c>
      <c r="D202" s="60">
        <f t="shared" ref="D202:AU202" si="122">D122</f>
        <v>579</v>
      </c>
      <c r="E202" s="60">
        <f t="shared" si="122"/>
        <v>2</v>
      </c>
      <c r="F202" s="60">
        <f t="shared" si="122"/>
        <v>4</v>
      </c>
      <c r="G202" s="60">
        <f t="shared" si="122"/>
        <v>2</v>
      </c>
      <c r="H202" s="60">
        <f t="shared" si="122"/>
        <v>7</v>
      </c>
      <c r="I202" s="60">
        <f t="shared" si="122"/>
        <v>2</v>
      </c>
      <c r="J202" s="60">
        <f t="shared" si="122"/>
        <v>5</v>
      </c>
      <c r="K202" s="60">
        <f t="shared" si="122"/>
        <v>12</v>
      </c>
      <c r="L202" s="60">
        <f t="shared" si="122"/>
        <v>9</v>
      </c>
      <c r="M202" s="60">
        <f t="shared" si="122"/>
        <v>8</v>
      </c>
      <c r="N202" s="60">
        <f t="shared" si="122"/>
        <v>8</v>
      </c>
      <c r="O202" s="60">
        <f t="shared" si="122"/>
        <v>3</v>
      </c>
      <c r="P202" s="60">
        <f t="shared" si="122"/>
        <v>8</v>
      </c>
      <c r="Q202" s="60">
        <f t="shared" si="122"/>
        <v>12</v>
      </c>
      <c r="R202" s="60">
        <f t="shared" si="122"/>
        <v>11</v>
      </c>
      <c r="S202" s="60">
        <f t="shared" si="122"/>
        <v>8</v>
      </c>
      <c r="T202" s="60">
        <f t="shared" si="122"/>
        <v>11</v>
      </c>
      <c r="U202" s="60">
        <f t="shared" si="122"/>
        <v>8</v>
      </c>
      <c r="V202" s="60">
        <f t="shared" si="122"/>
        <v>6</v>
      </c>
      <c r="W202" s="60">
        <f t="shared" si="122"/>
        <v>9</v>
      </c>
      <c r="X202" s="60">
        <f t="shared" si="122"/>
        <v>5</v>
      </c>
      <c r="Y202" s="60">
        <f t="shared" si="122"/>
        <v>30</v>
      </c>
      <c r="Z202" s="60">
        <f t="shared" si="122"/>
        <v>36</v>
      </c>
      <c r="AA202" s="60">
        <f t="shared" si="122"/>
        <v>41</v>
      </c>
      <c r="AB202" s="60">
        <f t="shared" si="122"/>
        <v>43</v>
      </c>
      <c r="AC202" s="60">
        <f t="shared" si="122"/>
        <v>35</v>
      </c>
      <c r="AD202" s="60">
        <f t="shared" si="122"/>
        <v>26</v>
      </c>
      <c r="AE202" s="60">
        <f t="shared" si="122"/>
        <v>33</v>
      </c>
      <c r="AF202" s="60">
        <f t="shared" si="122"/>
        <v>36</v>
      </c>
      <c r="AG202" s="60">
        <f t="shared" si="122"/>
        <v>32</v>
      </c>
      <c r="AH202" s="60">
        <f t="shared" si="122"/>
        <v>42</v>
      </c>
      <c r="AI202" s="60">
        <f t="shared" si="122"/>
        <v>32</v>
      </c>
      <c r="AJ202" s="60">
        <f t="shared" si="122"/>
        <v>25</v>
      </c>
      <c r="AK202" s="60">
        <f t="shared" si="122"/>
        <v>13</v>
      </c>
      <c r="AL202" s="60">
        <f t="shared" si="122"/>
        <v>15</v>
      </c>
      <c r="AM202" s="60">
        <f t="shared" si="122"/>
        <v>0</v>
      </c>
      <c r="AN202" s="60">
        <f t="shared" si="122"/>
        <v>0</v>
      </c>
      <c r="AO202" s="60">
        <f t="shared" si="122"/>
        <v>3</v>
      </c>
      <c r="AP202" s="60">
        <f t="shared" si="122"/>
        <v>3</v>
      </c>
      <c r="AQ202" s="60">
        <f t="shared" si="122"/>
        <v>287</v>
      </c>
      <c r="AR202" s="60">
        <f t="shared" si="122"/>
        <v>21</v>
      </c>
      <c r="AS202" s="60">
        <f t="shared" si="122"/>
        <v>18</v>
      </c>
      <c r="AT202" s="60">
        <f t="shared" si="122"/>
        <v>93</v>
      </c>
      <c r="AU202" s="60">
        <f t="shared" si="122"/>
        <v>3</v>
      </c>
    </row>
    <row r="203" spans="1:47" s="48" customFormat="1" ht="12" customHeight="1" x14ac:dyDescent="0.2">
      <c r="A203" s="52">
        <v>120113</v>
      </c>
      <c r="B203" s="53"/>
      <c r="C203" s="54" t="s">
        <v>33</v>
      </c>
      <c r="D203" s="62">
        <f>SUM(D204:D208)</f>
        <v>2014</v>
      </c>
      <c r="E203" s="62">
        <f t="shared" ref="E203:AU203" si="123">SUM(E204:E208)</f>
        <v>18</v>
      </c>
      <c r="F203" s="62">
        <f t="shared" si="123"/>
        <v>18</v>
      </c>
      <c r="G203" s="62">
        <f t="shared" si="123"/>
        <v>20</v>
      </c>
      <c r="H203" s="62">
        <f t="shared" si="123"/>
        <v>22</v>
      </c>
      <c r="I203" s="62">
        <f t="shared" si="123"/>
        <v>26</v>
      </c>
      <c r="J203" s="62">
        <f t="shared" si="123"/>
        <v>32</v>
      </c>
      <c r="K203" s="62">
        <f t="shared" si="123"/>
        <v>33</v>
      </c>
      <c r="L203" s="62">
        <f t="shared" si="123"/>
        <v>27</v>
      </c>
      <c r="M203" s="62">
        <f t="shared" si="123"/>
        <v>28</v>
      </c>
      <c r="N203" s="62">
        <f t="shared" si="123"/>
        <v>24</v>
      </c>
      <c r="O203" s="62">
        <f t="shared" si="123"/>
        <v>25</v>
      </c>
      <c r="P203" s="62">
        <f t="shared" si="123"/>
        <v>19</v>
      </c>
      <c r="Q203" s="62">
        <f t="shared" si="123"/>
        <v>28</v>
      </c>
      <c r="R203" s="62">
        <f t="shared" si="123"/>
        <v>28</v>
      </c>
      <c r="S203" s="62">
        <f t="shared" si="123"/>
        <v>35</v>
      </c>
      <c r="T203" s="62">
        <f t="shared" si="123"/>
        <v>35</v>
      </c>
      <c r="U203" s="62">
        <f t="shared" si="123"/>
        <v>40</v>
      </c>
      <c r="V203" s="62">
        <f t="shared" si="123"/>
        <v>29</v>
      </c>
      <c r="W203" s="62">
        <f t="shared" si="123"/>
        <v>36</v>
      </c>
      <c r="X203" s="62">
        <f t="shared" si="123"/>
        <v>33</v>
      </c>
      <c r="Y203" s="62">
        <f t="shared" si="123"/>
        <v>150</v>
      </c>
      <c r="Z203" s="62">
        <f t="shared" si="123"/>
        <v>160</v>
      </c>
      <c r="AA203" s="62">
        <f t="shared" si="123"/>
        <v>164</v>
      </c>
      <c r="AB203" s="62">
        <f t="shared" si="123"/>
        <v>171</v>
      </c>
      <c r="AC203" s="62">
        <f t="shared" si="123"/>
        <v>143</v>
      </c>
      <c r="AD203" s="62">
        <f t="shared" si="123"/>
        <v>124</v>
      </c>
      <c r="AE203" s="62">
        <f t="shared" si="123"/>
        <v>143</v>
      </c>
      <c r="AF203" s="62">
        <f t="shared" si="123"/>
        <v>96</v>
      </c>
      <c r="AG203" s="62">
        <f t="shared" si="123"/>
        <v>80</v>
      </c>
      <c r="AH203" s="62">
        <f t="shared" si="123"/>
        <v>72</v>
      </c>
      <c r="AI203" s="62">
        <f t="shared" si="123"/>
        <v>60</v>
      </c>
      <c r="AJ203" s="62">
        <f t="shared" si="123"/>
        <v>52</v>
      </c>
      <c r="AK203" s="62">
        <f t="shared" si="123"/>
        <v>23</v>
      </c>
      <c r="AL203" s="62">
        <f t="shared" si="123"/>
        <v>20</v>
      </c>
      <c r="AM203" s="62">
        <f t="shared" si="123"/>
        <v>2</v>
      </c>
      <c r="AN203" s="62">
        <f t="shared" si="123"/>
        <v>12</v>
      </c>
      <c r="AO203" s="62">
        <f t="shared" si="123"/>
        <v>6</v>
      </c>
      <c r="AP203" s="62">
        <f t="shared" si="123"/>
        <v>20</v>
      </c>
      <c r="AQ203" s="62">
        <f t="shared" si="123"/>
        <v>1003</v>
      </c>
      <c r="AR203" s="62">
        <f t="shared" si="123"/>
        <v>68</v>
      </c>
      <c r="AS203" s="62">
        <f t="shared" si="123"/>
        <v>78</v>
      </c>
      <c r="AT203" s="62">
        <f t="shared" si="123"/>
        <v>444</v>
      </c>
      <c r="AU203" s="62">
        <f t="shared" si="123"/>
        <v>43</v>
      </c>
    </row>
    <row r="204" spans="1:47" s="48" customFormat="1" ht="12" customHeight="1" x14ac:dyDescent="0.2">
      <c r="A204" s="57">
        <v>301</v>
      </c>
      <c r="B204" s="58">
        <v>615</v>
      </c>
      <c r="C204" s="61" t="s">
        <v>217</v>
      </c>
      <c r="D204" s="60">
        <f t="shared" ref="D204:AU206" si="124">D124</f>
        <v>1095</v>
      </c>
      <c r="E204" s="60">
        <f t="shared" si="124"/>
        <v>9</v>
      </c>
      <c r="F204" s="60">
        <f t="shared" si="124"/>
        <v>9</v>
      </c>
      <c r="G204" s="60">
        <f t="shared" si="124"/>
        <v>8</v>
      </c>
      <c r="H204" s="60">
        <f t="shared" si="124"/>
        <v>11</v>
      </c>
      <c r="I204" s="60">
        <f t="shared" si="124"/>
        <v>14</v>
      </c>
      <c r="J204" s="60">
        <f t="shared" si="124"/>
        <v>20</v>
      </c>
      <c r="K204" s="60">
        <f t="shared" si="124"/>
        <v>19</v>
      </c>
      <c r="L204" s="60">
        <f t="shared" si="124"/>
        <v>13</v>
      </c>
      <c r="M204" s="60">
        <f t="shared" si="124"/>
        <v>14</v>
      </c>
      <c r="N204" s="60">
        <f t="shared" si="124"/>
        <v>13</v>
      </c>
      <c r="O204" s="60">
        <f t="shared" si="124"/>
        <v>14</v>
      </c>
      <c r="P204" s="60">
        <f t="shared" si="124"/>
        <v>8</v>
      </c>
      <c r="Q204" s="60">
        <f t="shared" si="124"/>
        <v>16</v>
      </c>
      <c r="R204" s="60">
        <f t="shared" si="124"/>
        <v>16</v>
      </c>
      <c r="S204" s="60">
        <f t="shared" si="124"/>
        <v>22</v>
      </c>
      <c r="T204" s="60">
        <f t="shared" si="124"/>
        <v>22</v>
      </c>
      <c r="U204" s="60">
        <f t="shared" si="124"/>
        <v>26</v>
      </c>
      <c r="V204" s="60">
        <f t="shared" si="124"/>
        <v>15</v>
      </c>
      <c r="W204" s="60">
        <f t="shared" si="124"/>
        <v>22</v>
      </c>
      <c r="X204" s="60">
        <f t="shared" si="124"/>
        <v>19</v>
      </c>
      <c r="Y204" s="60">
        <f t="shared" si="124"/>
        <v>80</v>
      </c>
      <c r="Z204" s="60">
        <f t="shared" si="124"/>
        <v>86</v>
      </c>
      <c r="AA204" s="60">
        <f t="shared" si="124"/>
        <v>88</v>
      </c>
      <c r="AB204" s="60">
        <f t="shared" si="124"/>
        <v>92</v>
      </c>
      <c r="AC204" s="60">
        <f t="shared" si="124"/>
        <v>81</v>
      </c>
      <c r="AD204" s="60">
        <f t="shared" si="124"/>
        <v>70</v>
      </c>
      <c r="AE204" s="60">
        <f t="shared" si="124"/>
        <v>81</v>
      </c>
      <c r="AF204" s="60">
        <f t="shared" si="124"/>
        <v>48</v>
      </c>
      <c r="AG204" s="60">
        <f t="shared" si="124"/>
        <v>40</v>
      </c>
      <c r="AH204" s="60">
        <f t="shared" si="124"/>
        <v>36</v>
      </c>
      <c r="AI204" s="60">
        <f t="shared" si="124"/>
        <v>32</v>
      </c>
      <c r="AJ204" s="60">
        <f t="shared" si="124"/>
        <v>25</v>
      </c>
      <c r="AK204" s="60">
        <f t="shared" si="124"/>
        <v>14</v>
      </c>
      <c r="AL204" s="60">
        <f t="shared" si="124"/>
        <v>12</v>
      </c>
      <c r="AM204" s="60">
        <f t="shared" si="124"/>
        <v>1</v>
      </c>
      <c r="AN204" s="60">
        <f t="shared" si="124"/>
        <v>6</v>
      </c>
      <c r="AO204" s="60">
        <f t="shared" si="124"/>
        <v>2</v>
      </c>
      <c r="AP204" s="60">
        <f t="shared" si="124"/>
        <v>12</v>
      </c>
      <c r="AQ204" s="60">
        <f t="shared" si="124"/>
        <v>338</v>
      </c>
      <c r="AR204" s="60">
        <f t="shared" si="124"/>
        <v>34</v>
      </c>
      <c r="AS204" s="60">
        <f t="shared" si="124"/>
        <v>38</v>
      </c>
      <c r="AT204" s="60">
        <f t="shared" si="124"/>
        <v>296</v>
      </c>
      <c r="AU204" s="60">
        <f t="shared" si="124"/>
        <v>19</v>
      </c>
    </row>
    <row r="205" spans="1:47" s="48" customFormat="1" ht="12" customHeight="1" x14ac:dyDescent="0.2">
      <c r="A205" s="57">
        <v>302</v>
      </c>
      <c r="B205" s="58">
        <v>616</v>
      </c>
      <c r="C205" s="61" t="s">
        <v>218</v>
      </c>
      <c r="D205" s="60">
        <f t="shared" si="124"/>
        <v>353</v>
      </c>
      <c r="E205" s="60">
        <f t="shared" si="124"/>
        <v>4</v>
      </c>
      <c r="F205" s="60">
        <f t="shared" si="124"/>
        <v>4</v>
      </c>
      <c r="G205" s="60">
        <f t="shared" si="124"/>
        <v>6</v>
      </c>
      <c r="H205" s="60">
        <f t="shared" si="124"/>
        <v>5</v>
      </c>
      <c r="I205" s="60">
        <f t="shared" si="124"/>
        <v>6</v>
      </c>
      <c r="J205" s="60">
        <f t="shared" si="124"/>
        <v>6</v>
      </c>
      <c r="K205" s="60">
        <f t="shared" si="124"/>
        <v>8</v>
      </c>
      <c r="L205" s="60">
        <f t="shared" si="124"/>
        <v>8</v>
      </c>
      <c r="M205" s="60">
        <f t="shared" si="124"/>
        <v>8</v>
      </c>
      <c r="N205" s="60">
        <f t="shared" si="124"/>
        <v>5</v>
      </c>
      <c r="O205" s="60">
        <f t="shared" si="124"/>
        <v>5</v>
      </c>
      <c r="P205" s="60">
        <f t="shared" si="124"/>
        <v>5</v>
      </c>
      <c r="Q205" s="60">
        <f t="shared" si="124"/>
        <v>6</v>
      </c>
      <c r="R205" s="60">
        <f t="shared" si="124"/>
        <v>6</v>
      </c>
      <c r="S205" s="60">
        <f t="shared" si="124"/>
        <v>7</v>
      </c>
      <c r="T205" s="60">
        <f t="shared" si="124"/>
        <v>7</v>
      </c>
      <c r="U205" s="60">
        <f t="shared" si="124"/>
        <v>8</v>
      </c>
      <c r="V205" s="60">
        <f t="shared" si="124"/>
        <v>8</v>
      </c>
      <c r="W205" s="60">
        <f t="shared" si="124"/>
        <v>8</v>
      </c>
      <c r="X205" s="60">
        <f t="shared" si="124"/>
        <v>8</v>
      </c>
      <c r="Y205" s="60">
        <f t="shared" si="124"/>
        <v>22</v>
      </c>
      <c r="Z205" s="60">
        <f t="shared" si="124"/>
        <v>24</v>
      </c>
      <c r="AA205" s="60">
        <f t="shared" si="124"/>
        <v>26</v>
      </c>
      <c r="AB205" s="60">
        <f t="shared" si="124"/>
        <v>28</v>
      </c>
      <c r="AC205" s="60">
        <f t="shared" si="124"/>
        <v>20</v>
      </c>
      <c r="AD205" s="60">
        <f t="shared" si="124"/>
        <v>16</v>
      </c>
      <c r="AE205" s="60">
        <f t="shared" si="124"/>
        <v>20</v>
      </c>
      <c r="AF205" s="60">
        <f t="shared" si="124"/>
        <v>16</v>
      </c>
      <c r="AG205" s="60">
        <f t="shared" si="124"/>
        <v>14</v>
      </c>
      <c r="AH205" s="60">
        <f t="shared" si="124"/>
        <v>12</v>
      </c>
      <c r="AI205" s="60">
        <f t="shared" si="124"/>
        <v>10</v>
      </c>
      <c r="AJ205" s="60">
        <f t="shared" si="124"/>
        <v>10</v>
      </c>
      <c r="AK205" s="60">
        <f t="shared" si="124"/>
        <v>3</v>
      </c>
      <c r="AL205" s="60">
        <f t="shared" si="124"/>
        <v>4</v>
      </c>
      <c r="AM205" s="60">
        <f t="shared" si="124"/>
        <v>1</v>
      </c>
      <c r="AN205" s="60">
        <f t="shared" si="124"/>
        <v>2</v>
      </c>
      <c r="AO205" s="60">
        <f t="shared" si="124"/>
        <v>2</v>
      </c>
      <c r="AP205" s="60">
        <f t="shared" si="124"/>
        <v>4</v>
      </c>
      <c r="AQ205" s="60">
        <f t="shared" si="124"/>
        <v>212</v>
      </c>
      <c r="AR205" s="60">
        <f t="shared" si="124"/>
        <v>14</v>
      </c>
      <c r="AS205" s="60">
        <f t="shared" si="124"/>
        <v>16</v>
      </c>
      <c r="AT205" s="60">
        <f t="shared" si="124"/>
        <v>46</v>
      </c>
      <c r="AU205" s="60">
        <f t="shared" si="124"/>
        <v>8</v>
      </c>
    </row>
    <row r="206" spans="1:47" s="48" customFormat="1" ht="12" customHeight="1" x14ac:dyDescent="0.2">
      <c r="A206" s="57">
        <v>303</v>
      </c>
      <c r="B206" s="58">
        <v>617</v>
      </c>
      <c r="C206" s="61" t="s">
        <v>219</v>
      </c>
      <c r="D206" s="60">
        <f t="shared" si="124"/>
        <v>211</v>
      </c>
      <c r="E206" s="60">
        <f t="shared" si="124"/>
        <v>2</v>
      </c>
      <c r="F206" s="60">
        <f t="shared" si="124"/>
        <v>2</v>
      </c>
      <c r="G206" s="60">
        <f t="shared" si="124"/>
        <v>2</v>
      </c>
      <c r="H206" s="60">
        <f t="shared" si="124"/>
        <v>2</v>
      </c>
      <c r="I206" s="60">
        <f t="shared" si="124"/>
        <v>2</v>
      </c>
      <c r="J206" s="60">
        <f t="shared" si="124"/>
        <v>2</v>
      </c>
      <c r="K206" s="60">
        <f t="shared" si="124"/>
        <v>2</v>
      </c>
      <c r="L206" s="60">
        <f t="shared" si="124"/>
        <v>2</v>
      </c>
      <c r="M206" s="60">
        <f t="shared" si="124"/>
        <v>2</v>
      </c>
      <c r="N206" s="60">
        <f t="shared" si="124"/>
        <v>2</v>
      </c>
      <c r="O206" s="60">
        <f t="shared" si="124"/>
        <v>2</v>
      </c>
      <c r="P206" s="60">
        <f t="shared" si="124"/>
        <v>2</v>
      </c>
      <c r="Q206" s="60">
        <f t="shared" si="124"/>
        <v>2</v>
      </c>
      <c r="R206" s="60">
        <f t="shared" si="124"/>
        <v>2</v>
      </c>
      <c r="S206" s="60">
        <f t="shared" si="124"/>
        <v>2</v>
      </c>
      <c r="T206" s="60">
        <f t="shared" si="124"/>
        <v>2</v>
      </c>
      <c r="U206" s="60">
        <f t="shared" si="124"/>
        <v>2</v>
      </c>
      <c r="V206" s="60">
        <f t="shared" si="124"/>
        <v>2</v>
      </c>
      <c r="W206" s="60">
        <f t="shared" si="124"/>
        <v>2</v>
      </c>
      <c r="X206" s="60">
        <f t="shared" si="124"/>
        <v>2</v>
      </c>
      <c r="Y206" s="60">
        <f t="shared" si="124"/>
        <v>16</v>
      </c>
      <c r="Z206" s="60">
        <f t="shared" si="124"/>
        <v>18</v>
      </c>
      <c r="AA206" s="60">
        <f t="shared" si="124"/>
        <v>18</v>
      </c>
      <c r="AB206" s="60">
        <f t="shared" si="124"/>
        <v>19</v>
      </c>
      <c r="AC206" s="60">
        <f t="shared" si="124"/>
        <v>16</v>
      </c>
      <c r="AD206" s="60">
        <f t="shared" si="124"/>
        <v>14</v>
      </c>
      <c r="AE206" s="60">
        <f t="shared" si="124"/>
        <v>16</v>
      </c>
      <c r="AF206" s="60">
        <f t="shared" si="124"/>
        <v>14</v>
      </c>
      <c r="AG206" s="60">
        <f t="shared" si="124"/>
        <v>10</v>
      </c>
      <c r="AH206" s="60">
        <f t="shared" si="124"/>
        <v>10</v>
      </c>
      <c r="AI206" s="60">
        <f t="shared" si="124"/>
        <v>8</v>
      </c>
      <c r="AJ206" s="60">
        <f t="shared" si="124"/>
        <v>8</v>
      </c>
      <c r="AK206" s="60">
        <f t="shared" si="124"/>
        <v>2</v>
      </c>
      <c r="AL206" s="60">
        <f t="shared" si="124"/>
        <v>2</v>
      </c>
      <c r="AM206" s="60">
        <f t="shared" si="124"/>
        <v>0</v>
      </c>
      <c r="AN206" s="60">
        <f t="shared" si="124"/>
        <v>2</v>
      </c>
      <c r="AO206" s="60">
        <f t="shared" si="124"/>
        <v>1</v>
      </c>
      <c r="AP206" s="60">
        <f t="shared" si="124"/>
        <v>2</v>
      </c>
      <c r="AQ206" s="60">
        <f t="shared" si="124"/>
        <v>202</v>
      </c>
      <c r="AR206" s="60">
        <f t="shared" si="124"/>
        <v>8</v>
      </c>
      <c r="AS206" s="60">
        <f t="shared" si="124"/>
        <v>10</v>
      </c>
      <c r="AT206" s="60">
        <f t="shared" si="124"/>
        <v>30</v>
      </c>
      <c r="AU206" s="60">
        <f t="shared" si="124"/>
        <v>6</v>
      </c>
    </row>
    <row r="207" spans="1:47" s="48" customFormat="1" ht="12" customHeight="1" x14ac:dyDescent="0.2">
      <c r="A207" s="57">
        <v>304</v>
      </c>
      <c r="B207" s="58">
        <v>618</v>
      </c>
      <c r="C207" s="63" t="s">
        <v>220</v>
      </c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64"/>
      <c r="R207" s="64"/>
      <c r="S207" s="64"/>
      <c r="T207" s="64"/>
      <c r="U207" s="64"/>
      <c r="V207" s="64"/>
      <c r="W207" s="64"/>
      <c r="X207" s="64"/>
      <c r="Y207" s="64"/>
      <c r="Z207" s="64"/>
      <c r="AA207" s="64"/>
      <c r="AB207" s="64"/>
      <c r="AC207" s="64"/>
      <c r="AD207" s="64"/>
      <c r="AE207" s="64"/>
      <c r="AF207" s="64"/>
      <c r="AG207" s="64"/>
      <c r="AH207" s="64"/>
      <c r="AI207" s="64"/>
      <c r="AJ207" s="64"/>
      <c r="AK207" s="64"/>
      <c r="AL207" s="64"/>
      <c r="AM207" s="64"/>
      <c r="AN207" s="64"/>
      <c r="AO207" s="64"/>
      <c r="AP207" s="64"/>
      <c r="AQ207" s="64"/>
      <c r="AR207" s="64"/>
      <c r="AS207" s="64"/>
      <c r="AT207" s="64"/>
      <c r="AU207" s="64"/>
    </row>
    <row r="208" spans="1:47" s="48" customFormat="1" ht="12" customHeight="1" x14ac:dyDescent="0.2">
      <c r="A208" s="57">
        <v>305</v>
      </c>
      <c r="B208" s="58">
        <v>12469</v>
      </c>
      <c r="C208" s="65" t="s">
        <v>221</v>
      </c>
      <c r="D208" s="66">
        <f t="shared" ref="D208:AU208" si="125">D127</f>
        <v>355</v>
      </c>
      <c r="E208" s="66">
        <f t="shared" si="125"/>
        <v>3</v>
      </c>
      <c r="F208" s="66">
        <f t="shared" si="125"/>
        <v>3</v>
      </c>
      <c r="G208" s="66">
        <f t="shared" si="125"/>
        <v>4</v>
      </c>
      <c r="H208" s="66">
        <f t="shared" si="125"/>
        <v>4</v>
      </c>
      <c r="I208" s="66">
        <f t="shared" si="125"/>
        <v>4</v>
      </c>
      <c r="J208" s="66">
        <f t="shared" si="125"/>
        <v>4</v>
      </c>
      <c r="K208" s="66">
        <f t="shared" si="125"/>
        <v>4</v>
      </c>
      <c r="L208" s="66">
        <f t="shared" si="125"/>
        <v>4</v>
      </c>
      <c r="M208" s="66">
        <f t="shared" si="125"/>
        <v>4</v>
      </c>
      <c r="N208" s="66">
        <f t="shared" si="125"/>
        <v>4</v>
      </c>
      <c r="O208" s="66">
        <f t="shared" si="125"/>
        <v>4</v>
      </c>
      <c r="P208" s="66">
        <f t="shared" si="125"/>
        <v>4</v>
      </c>
      <c r="Q208" s="66">
        <f t="shared" si="125"/>
        <v>4</v>
      </c>
      <c r="R208" s="66">
        <f t="shared" si="125"/>
        <v>4</v>
      </c>
      <c r="S208" s="66">
        <f t="shared" si="125"/>
        <v>4</v>
      </c>
      <c r="T208" s="66">
        <f t="shared" si="125"/>
        <v>4</v>
      </c>
      <c r="U208" s="66">
        <f t="shared" si="125"/>
        <v>4</v>
      </c>
      <c r="V208" s="66">
        <f t="shared" si="125"/>
        <v>4</v>
      </c>
      <c r="W208" s="66">
        <f t="shared" si="125"/>
        <v>4</v>
      </c>
      <c r="X208" s="66">
        <f t="shared" si="125"/>
        <v>4</v>
      </c>
      <c r="Y208" s="66">
        <f t="shared" si="125"/>
        <v>32</v>
      </c>
      <c r="Z208" s="66">
        <f t="shared" si="125"/>
        <v>32</v>
      </c>
      <c r="AA208" s="66">
        <f t="shared" si="125"/>
        <v>32</v>
      </c>
      <c r="AB208" s="66">
        <f t="shared" si="125"/>
        <v>32</v>
      </c>
      <c r="AC208" s="66">
        <f t="shared" si="125"/>
        <v>26</v>
      </c>
      <c r="AD208" s="66">
        <f t="shared" si="125"/>
        <v>24</v>
      </c>
      <c r="AE208" s="66">
        <f t="shared" si="125"/>
        <v>26</v>
      </c>
      <c r="AF208" s="66">
        <f t="shared" si="125"/>
        <v>18</v>
      </c>
      <c r="AG208" s="66">
        <f t="shared" si="125"/>
        <v>16</v>
      </c>
      <c r="AH208" s="66">
        <f t="shared" si="125"/>
        <v>14</v>
      </c>
      <c r="AI208" s="66">
        <f t="shared" si="125"/>
        <v>10</v>
      </c>
      <c r="AJ208" s="66">
        <f t="shared" si="125"/>
        <v>9</v>
      </c>
      <c r="AK208" s="66">
        <f t="shared" si="125"/>
        <v>4</v>
      </c>
      <c r="AL208" s="66">
        <f t="shared" si="125"/>
        <v>2</v>
      </c>
      <c r="AM208" s="66">
        <f t="shared" si="125"/>
        <v>0</v>
      </c>
      <c r="AN208" s="66">
        <f t="shared" si="125"/>
        <v>2</v>
      </c>
      <c r="AO208" s="66">
        <f t="shared" si="125"/>
        <v>1</v>
      </c>
      <c r="AP208" s="66">
        <f t="shared" si="125"/>
        <v>2</v>
      </c>
      <c r="AQ208" s="66">
        <f t="shared" si="125"/>
        <v>251</v>
      </c>
      <c r="AR208" s="66">
        <f t="shared" si="125"/>
        <v>12</v>
      </c>
      <c r="AS208" s="66">
        <f t="shared" si="125"/>
        <v>14</v>
      </c>
      <c r="AT208" s="66">
        <f t="shared" si="125"/>
        <v>72</v>
      </c>
      <c r="AU208" s="66">
        <f t="shared" si="125"/>
        <v>10</v>
      </c>
    </row>
    <row r="209" spans="1:47" s="48" customFormat="1" ht="12" customHeight="1" x14ac:dyDescent="0.2">
      <c r="A209" s="52">
        <v>120114</v>
      </c>
      <c r="B209" s="53"/>
      <c r="C209" s="54" t="s">
        <v>34</v>
      </c>
      <c r="D209" s="62">
        <f t="shared" ref="D209:AU209" si="126">SUM(D210:D226)</f>
        <v>178085</v>
      </c>
      <c r="E209" s="62">
        <f t="shared" si="126"/>
        <v>1849</v>
      </c>
      <c r="F209" s="62">
        <f t="shared" si="126"/>
        <v>1960</v>
      </c>
      <c r="G209" s="62">
        <f t="shared" si="126"/>
        <v>2063</v>
      </c>
      <c r="H209" s="62">
        <f t="shared" si="126"/>
        <v>2160</v>
      </c>
      <c r="I209" s="62">
        <f t="shared" si="126"/>
        <v>2117</v>
      </c>
      <c r="J209" s="62">
        <f t="shared" si="126"/>
        <v>2468</v>
      </c>
      <c r="K209" s="62">
        <f t="shared" si="126"/>
        <v>2962</v>
      </c>
      <c r="L209" s="62">
        <f t="shared" si="126"/>
        <v>2921</v>
      </c>
      <c r="M209" s="62">
        <f t="shared" si="126"/>
        <v>3058</v>
      </c>
      <c r="N209" s="62">
        <f t="shared" si="126"/>
        <v>3157</v>
      </c>
      <c r="O209" s="62">
        <f t="shared" si="126"/>
        <v>2891</v>
      </c>
      <c r="P209" s="62">
        <f t="shared" si="126"/>
        <v>2859</v>
      </c>
      <c r="Q209" s="62">
        <f t="shared" si="126"/>
        <v>3027</v>
      </c>
      <c r="R209" s="62">
        <f t="shared" si="126"/>
        <v>3136</v>
      </c>
      <c r="S209" s="62">
        <f t="shared" si="126"/>
        <v>2874</v>
      </c>
      <c r="T209" s="62">
        <f t="shared" si="126"/>
        <v>2874</v>
      </c>
      <c r="U209" s="62">
        <f t="shared" si="126"/>
        <v>2960</v>
      </c>
      <c r="V209" s="62">
        <f t="shared" si="126"/>
        <v>2871</v>
      </c>
      <c r="W209" s="62">
        <f t="shared" si="126"/>
        <v>2761</v>
      </c>
      <c r="X209" s="62">
        <f t="shared" si="126"/>
        <v>2734</v>
      </c>
      <c r="Y209" s="62">
        <f t="shared" si="126"/>
        <v>12824</v>
      </c>
      <c r="Z209" s="62">
        <f t="shared" si="126"/>
        <v>13842</v>
      </c>
      <c r="AA209" s="62">
        <f t="shared" si="126"/>
        <v>15293</v>
      </c>
      <c r="AB209" s="62">
        <f t="shared" si="126"/>
        <v>15347</v>
      </c>
      <c r="AC209" s="62">
        <f t="shared" si="126"/>
        <v>13461</v>
      </c>
      <c r="AD209" s="62">
        <f t="shared" si="126"/>
        <v>11073</v>
      </c>
      <c r="AE209" s="62">
        <f t="shared" si="126"/>
        <v>9336</v>
      </c>
      <c r="AF209" s="62">
        <f t="shared" si="126"/>
        <v>8141</v>
      </c>
      <c r="AG209" s="62">
        <f t="shared" si="126"/>
        <v>7038</v>
      </c>
      <c r="AH209" s="62">
        <f t="shared" si="126"/>
        <v>6171</v>
      </c>
      <c r="AI209" s="62">
        <f t="shared" si="126"/>
        <v>5022</v>
      </c>
      <c r="AJ209" s="62">
        <f t="shared" si="126"/>
        <v>3355</v>
      </c>
      <c r="AK209" s="62">
        <f t="shared" si="126"/>
        <v>1921</v>
      </c>
      <c r="AL209" s="62">
        <f t="shared" si="126"/>
        <v>1559</v>
      </c>
      <c r="AM209" s="62">
        <f t="shared" si="126"/>
        <v>130</v>
      </c>
      <c r="AN209" s="62">
        <f t="shared" si="126"/>
        <v>927</v>
      </c>
      <c r="AO209" s="62">
        <f t="shared" si="126"/>
        <v>922</v>
      </c>
      <c r="AP209" s="62">
        <f t="shared" si="126"/>
        <v>1960</v>
      </c>
      <c r="AQ209" s="62">
        <f t="shared" si="126"/>
        <v>88933</v>
      </c>
      <c r="AR209" s="62">
        <f t="shared" si="126"/>
        <v>7030</v>
      </c>
      <c r="AS209" s="62">
        <f t="shared" si="126"/>
        <v>6764</v>
      </c>
      <c r="AT209" s="62">
        <f t="shared" si="126"/>
        <v>39922</v>
      </c>
      <c r="AU209" s="62">
        <f t="shared" si="126"/>
        <v>2612</v>
      </c>
    </row>
    <row r="210" spans="1:47" s="48" customFormat="1" ht="12" customHeight="1" x14ac:dyDescent="0.2">
      <c r="A210" s="57">
        <v>202</v>
      </c>
      <c r="B210" s="58">
        <v>705</v>
      </c>
      <c r="C210" s="59" t="s">
        <v>222</v>
      </c>
      <c r="D210" s="60">
        <f t="shared" ref="D210:AU215" si="127">D78</f>
        <v>53063</v>
      </c>
      <c r="E210" s="60">
        <f t="shared" si="127"/>
        <v>586</v>
      </c>
      <c r="F210" s="60">
        <f t="shared" si="127"/>
        <v>590</v>
      </c>
      <c r="G210" s="60">
        <f t="shared" si="127"/>
        <v>594</v>
      </c>
      <c r="H210" s="60">
        <f t="shared" si="127"/>
        <v>598</v>
      </c>
      <c r="I210" s="60">
        <f t="shared" si="127"/>
        <v>596</v>
      </c>
      <c r="J210" s="60">
        <f t="shared" si="127"/>
        <v>690</v>
      </c>
      <c r="K210" s="60">
        <f t="shared" si="127"/>
        <v>760</v>
      </c>
      <c r="L210" s="60">
        <f t="shared" si="127"/>
        <v>762</v>
      </c>
      <c r="M210" s="60">
        <f t="shared" si="127"/>
        <v>796</v>
      </c>
      <c r="N210" s="60">
        <f t="shared" si="127"/>
        <v>807</v>
      </c>
      <c r="O210" s="60">
        <f t="shared" si="127"/>
        <v>758</v>
      </c>
      <c r="P210" s="60">
        <f t="shared" si="127"/>
        <v>773</v>
      </c>
      <c r="Q210" s="60">
        <f t="shared" si="127"/>
        <v>806</v>
      </c>
      <c r="R210" s="60">
        <f t="shared" si="127"/>
        <v>832</v>
      </c>
      <c r="S210" s="60">
        <f t="shared" si="127"/>
        <v>768</v>
      </c>
      <c r="T210" s="60">
        <f t="shared" si="127"/>
        <v>758</v>
      </c>
      <c r="U210" s="60">
        <f t="shared" si="127"/>
        <v>779</v>
      </c>
      <c r="V210" s="60">
        <f t="shared" si="127"/>
        <v>758</v>
      </c>
      <c r="W210" s="60">
        <f t="shared" si="127"/>
        <v>743</v>
      </c>
      <c r="X210" s="60">
        <f t="shared" si="127"/>
        <v>746</v>
      </c>
      <c r="Y210" s="60">
        <f t="shared" si="127"/>
        <v>4248</v>
      </c>
      <c r="Z210" s="60">
        <f t="shared" si="127"/>
        <v>4352</v>
      </c>
      <c r="AA210" s="60">
        <f t="shared" si="127"/>
        <v>4635</v>
      </c>
      <c r="AB210" s="60">
        <f t="shared" si="127"/>
        <v>4639</v>
      </c>
      <c r="AC210" s="60">
        <f t="shared" si="127"/>
        <v>4269</v>
      </c>
      <c r="AD210" s="60">
        <f t="shared" si="127"/>
        <v>3970</v>
      </c>
      <c r="AE210" s="60">
        <f t="shared" si="127"/>
        <v>3548</v>
      </c>
      <c r="AF210" s="60">
        <f t="shared" si="127"/>
        <v>2484</v>
      </c>
      <c r="AG210" s="60">
        <f t="shared" si="127"/>
        <v>1775</v>
      </c>
      <c r="AH210" s="60">
        <f t="shared" si="127"/>
        <v>1280</v>
      </c>
      <c r="AI210" s="60">
        <f t="shared" si="127"/>
        <v>1180</v>
      </c>
      <c r="AJ210" s="60">
        <f t="shared" si="127"/>
        <v>992</v>
      </c>
      <c r="AK210" s="60">
        <f t="shared" si="127"/>
        <v>625</v>
      </c>
      <c r="AL210" s="60">
        <f t="shared" si="127"/>
        <v>566</v>
      </c>
      <c r="AM210" s="60">
        <f t="shared" si="127"/>
        <v>16</v>
      </c>
      <c r="AN210" s="60">
        <f t="shared" si="127"/>
        <v>270</v>
      </c>
      <c r="AO210" s="60">
        <f t="shared" si="127"/>
        <v>268</v>
      </c>
      <c r="AP210" s="60">
        <f t="shared" si="127"/>
        <v>646</v>
      </c>
      <c r="AQ210" s="60">
        <f t="shared" si="127"/>
        <v>16812</v>
      </c>
      <c r="AR210" s="60">
        <f t="shared" si="127"/>
        <v>1816</v>
      </c>
      <c r="AS210" s="60">
        <f t="shared" si="127"/>
        <v>1690</v>
      </c>
      <c r="AT210" s="60">
        <f t="shared" si="127"/>
        <v>13710</v>
      </c>
      <c r="AU210" s="60">
        <f t="shared" si="127"/>
        <v>542</v>
      </c>
    </row>
    <row r="211" spans="1:47" s="48" customFormat="1" ht="12" customHeight="1" x14ac:dyDescent="0.2">
      <c r="A211" s="57">
        <v>301</v>
      </c>
      <c r="B211" s="58">
        <v>733</v>
      </c>
      <c r="C211" s="61" t="s">
        <v>223</v>
      </c>
      <c r="D211" s="60">
        <f t="shared" si="127"/>
        <v>2678</v>
      </c>
      <c r="E211" s="60">
        <f t="shared" si="127"/>
        <v>8</v>
      </c>
      <c r="F211" s="60">
        <f t="shared" si="127"/>
        <v>16</v>
      </c>
      <c r="G211" s="60">
        <f t="shared" si="127"/>
        <v>22</v>
      </c>
      <c r="H211" s="60">
        <f t="shared" si="127"/>
        <v>26</v>
      </c>
      <c r="I211" s="60">
        <f t="shared" si="127"/>
        <v>24</v>
      </c>
      <c r="J211" s="60">
        <f t="shared" si="127"/>
        <v>42</v>
      </c>
      <c r="K211" s="60">
        <f t="shared" si="127"/>
        <v>76</v>
      </c>
      <c r="L211" s="60">
        <f t="shared" si="127"/>
        <v>70</v>
      </c>
      <c r="M211" s="60">
        <f t="shared" si="127"/>
        <v>76</v>
      </c>
      <c r="N211" s="60">
        <f t="shared" si="127"/>
        <v>82</v>
      </c>
      <c r="O211" s="60">
        <f t="shared" si="127"/>
        <v>69</v>
      </c>
      <c r="P211" s="60">
        <f t="shared" si="127"/>
        <v>68</v>
      </c>
      <c r="Q211" s="60">
        <f t="shared" si="127"/>
        <v>76</v>
      </c>
      <c r="R211" s="60">
        <f t="shared" si="127"/>
        <v>78</v>
      </c>
      <c r="S211" s="60">
        <f t="shared" si="127"/>
        <v>68</v>
      </c>
      <c r="T211" s="60">
        <f t="shared" si="127"/>
        <v>70</v>
      </c>
      <c r="U211" s="60">
        <f t="shared" si="127"/>
        <v>72</v>
      </c>
      <c r="V211" s="60">
        <f t="shared" si="127"/>
        <v>70</v>
      </c>
      <c r="W211" s="60">
        <f t="shared" si="127"/>
        <v>66</v>
      </c>
      <c r="X211" s="60">
        <f t="shared" si="127"/>
        <v>68</v>
      </c>
      <c r="Y211" s="60">
        <f t="shared" si="127"/>
        <v>138</v>
      </c>
      <c r="Z211" s="60">
        <f t="shared" si="127"/>
        <v>178</v>
      </c>
      <c r="AA211" s="60">
        <f t="shared" si="127"/>
        <v>206</v>
      </c>
      <c r="AB211" s="60">
        <f t="shared" si="127"/>
        <v>210</v>
      </c>
      <c r="AC211" s="60">
        <f t="shared" si="127"/>
        <v>178</v>
      </c>
      <c r="AD211" s="60">
        <f t="shared" si="127"/>
        <v>100</v>
      </c>
      <c r="AE211" s="60">
        <f t="shared" si="127"/>
        <v>94</v>
      </c>
      <c r="AF211" s="60">
        <f t="shared" si="127"/>
        <v>108</v>
      </c>
      <c r="AG211" s="60">
        <f t="shared" si="127"/>
        <v>88</v>
      </c>
      <c r="AH211" s="60">
        <f t="shared" si="127"/>
        <v>70</v>
      </c>
      <c r="AI211" s="60">
        <f t="shared" si="127"/>
        <v>66</v>
      </c>
      <c r="AJ211" s="60">
        <f t="shared" si="127"/>
        <v>62</v>
      </c>
      <c r="AK211" s="60">
        <f t="shared" si="127"/>
        <v>22</v>
      </c>
      <c r="AL211" s="60">
        <f t="shared" si="127"/>
        <v>11</v>
      </c>
      <c r="AM211" s="60">
        <f t="shared" si="127"/>
        <v>6</v>
      </c>
      <c r="AN211" s="60">
        <f t="shared" si="127"/>
        <v>16</v>
      </c>
      <c r="AO211" s="60">
        <f t="shared" si="127"/>
        <v>16</v>
      </c>
      <c r="AP211" s="60">
        <f t="shared" si="127"/>
        <v>48</v>
      </c>
      <c r="AQ211" s="60">
        <f t="shared" si="127"/>
        <v>3278</v>
      </c>
      <c r="AR211" s="60">
        <f t="shared" si="127"/>
        <v>160</v>
      </c>
      <c r="AS211" s="60">
        <f t="shared" si="127"/>
        <v>156</v>
      </c>
      <c r="AT211" s="60">
        <f t="shared" si="127"/>
        <v>360</v>
      </c>
      <c r="AU211" s="60">
        <f t="shared" si="127"/>
        <v>52</v>
      </c>
    </row>
    <row r="212" spans="1:47" s="48" customFormat="1" ht="12" customHeight="1" x14ac:dyDescent="0.2">
      <c r="A212" s="57">
        <v>302</v>
      </c>
      <c r="B212" s="58">
        <v>706</v>
      </c>
      <c r="C212" s="61" t="s">
        <v>224</v>
      </c>
      <c r="D212" s="60">
        <f t="shared" si="127"/>
        <v>4409</v>
      </c>
      <c r="E212" s="60">
        <f t="shared" si="127"/>
        <v>16</v>
      </c>
      <c r="F212" s="60">
        <f t="shared" si="127"/>
        <v>20</v>
      </c>
      <c r="G212" s="60">
        <f t="shared" si="127"/>
        <v>30</v>
      </c>
      <c r="H212" s="60">
        <f t="shared" si="127"/>
        <v>37</v>
      </c>
      <c r="I212" s="60">
        <f t="shared" si="127"/>
        <v>35</v>
      </c>
      <c r="J212" s="60">
        <f t="shared" si="127"/>
        <v>48</v>
      </c>
      <c r="K212" s="60">
        <f t="shared" si="127"/>
        <v>82</v>
      </c>
      <c r="L212" s="60">
        <f t="shared" si="127"/>
        <v>74</v>
      </c>
      <c r="M212" s="60">
        <f t="shared" si="127"/>
        <v>82</v>
      </c>
      <c r="N212" s="60">
        <f t="shared" si="127"/>
        <v>86</v>
      </c>
      <c r="O212" s="60">
        <f t="shared" si="127"/>
        <v>74</v>
      </c>
      <c r="P212" s="60">
        <f t="shared" si="127"/>
        <v>74</v>
      </c>
      <c r="Q212" s="60">
        <f t="shared" si="127"/>
        <v>82</v>
      </c>
      <c r="R212" s="60">
        <f t="shared" si="127"/>
        <v>84</v>
      </c>
      <c r="S212" s="60">
        <f t="shared" si="127"/>
        <v>72</v>
      </c>
      <c r="T212" s="60">
        <f t="shared" si="127"/>
        <v>74</v>
      </c>
      <c r="U212" s="60">
        <f t="shared" si="127"/>
        <v>76</v>
      </c>
      <c r="V212" s="60">
        <f t="shared" si="127"/>
        <v>74</v>
      </c>
      <c r="W212" s="60">
        <f t="shared" si="127"/>
        <v>70</v>
      </c>
      <c r="X212" s="60">
        <f t="shared" si="127"/>
        <v>68</v>
      </c>
      <c r="Y212" s="60">
        <f t="shared" si="127"/>
        <v>300</v>
      </c>
      <c r="Z212" s="60">
        <f t="shared" si="127"/>
        <v>348</v>
      </c>
      <c r="AA212" s="60">
        <f t="shared" si="127"/>
        <v>390</v>
      </c>
      <c r="AB212" s="60">
        <f t="shared" si="127"/>
        <v>394</v>
      </c>
      <c r="AC212" s="60">
        <f t="shared" si="127"/>
        <v>328</v>
      </c>
      <c r="AD212" s="60">
        <f t="shared" si="127"/>
        <v>250</v>
      </c>
      <c r="AE212" s="60">
        <f t="shared" si="127"/>
        <v>232</v>
      </c>
      <c r="AF212" s="60">
        <f t="shared" si="127"/>
        <v>206</v>
      </c>
      <c r="AG212" s="60">
        <f t="shared" si="127"/>
        <v>183</v>
      </c>
      <c r="AH212" s="60">
        <f t="shared" si="127"/>
        <v>170</v>
      </c>
      <c r="AI212" s="60">
        <f t="shared" si="127"/>
        <v>154</v>
      </c>
      <c r="AJ212" s="60">
        <f t="shared" si="127"/>
        <v>120</v>
      </c>
      <c r="AK212" s="60">
        <f t="shared" si="127"/>
        <v>46</v>
      </c>
      <c r="AL212" s="60">
        <f t="shared" si="127"/>
        <v>30</v>
      </c>
      <c r="AM212" s="60">
        <f t="shared" si="127"/>
        <v>6</v>
      </c>
      <c r="AN212" s="60">
        <f t="shared" si="127"/>
        <v>14</v>
      </c>
      <c r="AO212" s="60">
        <f t="shared" si="127"/>
        <v>14</v>
      </c>
      <c r="AP212" s="60">
        <f t="shared" si="127"/>
        <v>44</v>
      </c>
      <c r="AQ212" s="60">
        <f t="shared" si="127"/>
        <v>3810</v>
      </c>
      <c r="AR212" s="60">
        <f t="shared" si="127"/>
        <v>200</v>
      </c>
      <c r="AS212" s="60">
        <f t="shared" si="127"/>
        <v>198</v>
      </c>
      <c r="AT212" s="60">
        <f t="shared" si="127"/>
        <v>892</v>
      </c>
      <c r="AU212" s="60">
        <f t="shared" si="127"/>
        <v>84</v>
      </c>
    </row>
    <row r="213" spans="1:47" s="48" customFormat="1" ht="12" customHeight="1" x14ac:dyDescent="0.2">
      <c r="A213" s="57">
        <v>303</v>
      </c>
      <c r="B213" s="58">
        <v>707</v>
      </c>
      <c r="C213" s="61" t="s">
        <v>225</v>
      </c>
      <c r="D213" s="60">
        <f t="shared" si="127"/>
        <v>3136</v>
      </c>
      <c r="E213" s="60">
        <f t="shared" si="127"/>
        <v>10</v>
      </c>
      <c r="F213" s="60">
        <f t="shared" si="127"/>
        <v>16</v>
      </c>
      <c r="G213" s="60">
        <f t="shared" si="127"/>
        <v>24</v>
      </c>
      <c r="H213" s="60">
        <f t="shared" si="127"/>
        <v>30</v>
      </c>
      <c r="I213" s="60">
        <f t="shared" si="127"/>
        <v>28</v>
      </c>
      <c r="J213" s="60">
        <f t="shared" si="127"/>
        <v>38</v>
      </c>
      <c r="K213" s="60">
        <f t="shared" si="127"/>
        <v>76</v>
      </c>
      <c r="L213" s="60">
        <f t="shared" si="127"/>
        <v>72</v>
      </c>
      <c r="M213" s="60">
        <f t="shared" si="127"/>
        <v>78</v>
      </c>
      <c r="N213" s="60">
        <f t="shared" si="127"/>
        <v>84</v>
      </c>
      <c r="O213" s="60">
        <f t="shared" si="127"/>
        <v>72</v>
      </c>
      <c r="P213" s="60">
        <f t="shared" si="127"/>
        <v>70</v>
      </c>
      <c r="Q213" s="60">
        <f t="shared" si="127"/>
        <v>76</v>
      </c>
      <c r="R213" s="60">
        <f t="shared" si="127"/>
        <v>80</v>
      </c>
      <c r="S213" s="60">
        <f t="shared" si="127"/>
        <v>70</v>
      </c>
      <c r="T213" s="60">
        <f t="shared" si="127"/>
        <v>72</v>
      </c>
      <c r="U213" s="60">
        <f t="shared" si="127"/>
        <v>74</v>
      </c>
      <c r="V213" s="60">
        <f t="shared" si="127"/>
        <v>72</v>
      </c>
      <c r="W213" s="60">
        <f t="shared" si="127"/>
        <v>68</v>
      </c>
      <c r="X213" s="60">
        <f t="shared" si="127"/>
        <v>70</v>
      </c>
      <c r="Y213" s="60">
        <f t="shared" si="127"/>
        <v>158</v>
      </c>
      <c r="Z213" s="60">
        <f t="shared" si="127"/>
        <v>202</v>
      </c>
      <c r="AA213" s="60">
        <f t="shared" si="127"/>
        <v>240</v>
      </c>
      <c r="AB213" s="60">
        <f t="shared" si="127"/>
        <v>244</v>
      </c>
      <c r="AC213" s="60">
        <f t="shared" si="127"/>
        <v>202</v>
      </c>
      <c r="AD213" s="60">
        <f t="shared" si="127"/>
        <v>110</v>
      </c>
      <c r="AE213" s="60">
        <f t="shared" si="127"/>
        <v>94</v>
      </c>
      <c r="AF213" s="60">
        <f t="shared" si="127"/>
        <v>150</v>
      </c>
      <c r="AG213" s="60">
        <f t="shared" si="127"/>
        <v>132</v>
      </c>
      <c r="AH213" s="60">
        <f t="shared" si="127"/>
        <v>126</v>
      </c>
      <c r="AI213" s="60">
        <f t="shared" si="127"/>
        <v>118</v>
      </c>
      <c r="AJ213" s="60">
        <f t="shared" si="127"/>
        <v>112</v>
      </c>
      <c r="AK213" s="60">
        <f t="shared" si="127"/>
        <v>42</v>
      </c>
      <c r="AL213" s="60">
        <f t="shared" si="127"/>
        <v>26</v>
      </c>
      <c r="AM213" s="60">
        <f t="shared" si="127"/>
        <v>6</v>
      </c>
      <c r="AN213" s="60">
        <f t="shared" si="127"/>
        <v>14</v>
      </c>
      <c r="AO213" s="60">
        <f t="shared" si="127"/>
        <v>14</v>
      </c>
      <c r="AP213" s="60">
        <f t="shared" si="127"/>
        <v>42</v>
      </c>
      <c r="AQ213" s="60">
        <f t="shared" si="127"/>
        <v>3368</v>
      </c>
      <c r="AR213" s="60">
        <f t="shared" si="127"/>
        <v>164</v>
      </c>
      <c r="AS213" s="60">
        <f t="shared" si="127"/>
        <v>160</v>
      </c>
      <c r="AT213" s="60">
        <f t="shared" si="127"/>
        <v>422</v>
      </c>
      <c r="AU213" s="60">
        <f t="shared" si="127"/>
        <v>108</v>
      </c>
    </row>
    <row r="214" spans="1:47" s="48" customFormat="1" ht="12" customHeight="1" x14ac:dyDescent="0.2">
      <c r="A214" s="57">
        <v>304</v>
      </c>
      <c r="B214" s="58">
        <v>708</v>
      </c>
      <c r="C214" s="61" t="s">
        <v>226</v>
      </c>
      <c r="D214" s="60">
        <f t="shared" si="127"/>
        <v>1575</v>
      </c>
      <c r="E214" s="60">
        <f t="shared" si="127"/>
        <v>8</v>
      </c>
      <c r="F214" s="60">
        <f t="shared" si="127"/>
        <v>14</v>
      </c>
      <c r="G214" s="60">
        <f t="shared" si="127"/>
        <v>18</v>
      </c>
      <c r="H214" s="60">
        <f t="shared" si="127"/>
        <v>24</v>
      </c>
      <c r="I214" s="60">
        <f t="shared" si="127"/>
        <v>22</v>
      </c>
      <c r="J214" s="60">
        <f t="shared" si="127"/>
        <v>28</v>
      </c>
      <c r="K214" s="60">
        <f t="shared" si="127"/>
        <v>40</v>
      </c>
      <c r="L214" s="60">
        <f t="shared" si="127"/>
        <v>36</v>
      </c>
      <c r="M214" s="60">
        <f t="shared" si="127"/>
        <v>42</v>
      </c>
      <c r="N214" s="60">
        <f t="shared" si="127"/>
        <v>50</v>
      </c>
      <c r="O214" s="60">
        <f t="shared" si="127"/>
        <v>36</v>
      </c>
      <c r="P214" s="60">
        <f t="shared" si="127"/>
        <v>34</v>
      </c>
      <c r="Q214" s="60">
        <f t="shared" si="127"/>
        <v>40</v>
      </c>
      <c r="R214" s="60">
        <f t="shared" si="127"/>
        <v>48</v>
      </c>
      <c r="S214" s="60">
        <f t="shared" si="127"/>
        <v>32</v>
      </c>
      <c r="T214" s="60">
        <f t="shared" si="127"/>
        <v>34</v>
      </c>
      <c r="U214" s="60">
        <f t="shared" si="127"/>
        <v>36</v>
      </c>
      <c r="V214" s="60">
        <f t="shared" si="127"/>
        <v>34</v>
      </c>
      <c r="W214" s="60">
        <f t="shared" si="127"/>
        <v>28</v>
      </c>
      <c r="X214" s="60">
        <f t="shared" si="127"/>
        <v>32</v>
      </c>
      <c r="Y214" s="60">
        <f t="shared" si="127"/>
        <v>54</v>
      </c>
      <c r="Z214" s="60">
        <f t="shared" si="127"/>
        <v>98</v>
      </c>
      <c r="AA214" s="60">
        <f t="shared" si="127"/>
        <v>142</v>
      </c>
      <c r="AB214" s="60">
        <f t="shared" si="127"/>
        <v>146</v>
      </c>
      <c r="AC214" s="60">
        <f t="shared" si="127"/>
        <v>98</v>
      </c>
      <c r="AD214" s="60">
        <f t="shared" si="127"/>
        <v>61</v>
      </c>
      <c r="AE214" s="60">
        <f t="shared" si="127"/>
        <v>42</v>
      </c>
      <c r="AF214" s="60">
        <f t="shared" si="127"/>
        <v>74</v>
      </c>
      <c r="AG214" s="60">
        <f t="shared" si="127"/>
        <v>62</v>
      </c>
      <c r="AH214" s="60">
        <f t="shared" si="127"/>
        <v>52</v>
      </c>
      <c r="AI214" s="60">
        <f t="shared" si="127"/>
        <v>46</v>
      </c>
      <c r="AJ214" s="60">
        <f t="shared" si="127"/>
        <v>38</v>
      </c>
      <c r="AK214" s="60">
        <f t="shared" si="127"/>
        <v>18</v>
      </c>
      <c r="AL214" s="60">
        <f t="shared" si="127"/>
        <v>8</v>
      </c>
      <c r="AM214" s="60">
        <f t="shared" si="127"/>
        <v>6</v>
      </c>
      <c r="AN214" s="60">
        <f t="shared" si="127"/>
        <v>6</v>
      </c>
      <c r="AO214" s="60">
        <f t="shared" si="127"/>
        <v>6</v>
      </c>
      <c r="AP214" s="60">
        <f t="shared" si="127"/>
        <v>20</v>
      </c>
      <c r="AQ214" s="60">
        <f t="shared" si="127"/>
        <v>3132</v>
      </c>
      <c r="AR214" s="60">
        <f t="shared" si="127"/>
        <v>148</v>
      </c>
      <c r="AS214" s="60">
        <f t="shared" si="127"/>
        <v>146</v>
      </c>
      <c r="AT214" s="60">
        <f t="shared" si="127"/>
        <v>218</v>
      </c>
      <c r="AU214" s="60">
        <f t="shared" si="127"/>
        <v>32</v>
      </c>
    </row>
    <row r="215" spans="1:47" s="48" customFormat="1" ht="12" customHeight="1" x14ac:dyDescent="0.2">
      <c r="A215" s="57">
        <v>305</v>
      </c>
      <c r="B215" s="58">
        <v>709</v>
      </c>
      <c r="C215" s="61" t="s">
        <v>227</v>
      </c>
      <c r="D215" s="60">
        <f t="shared" si="127"/>
        <v>5888</v>
      </c>
      <c r="E215" s="60">
        <f t="shared" si="127"/>
        <v>32</v>
      </c>
      <c r="F215" s="60">
        <f t="shared" si="127"/>
        <v>42</v>
      </c>
      <c r="G215" s="60">
        <f t="shared" si="127"/>
        <v>46</v>
      </c>
      <c r="H215" s="60">
        <f t="shared" si="127"/>
        <v>54</v>
      </c>
      <c r="I215" s="60">
        <f t="shared" si="127"/>
        <v>52</v>
      </c>
      <c r="J215" s="60">
        <f t="shared" si="127"/>
        <v>58</v>
      </c>
      <c r="K215" s="60">
        <f t="shared" si="127"/>
        <v>106</v>
      </c>
      <c r="L215" s="60">
        <f t="shared" si="127"/>
        <v>104</v>
      </c>
      <c r="M215" s="60">
        <f t="shared" si="127"/>
        <v>108</v>
      </c>
      <c r="N215" s="60">
        <f t="shared" si="127"/>
        <v>114</v>
      </c>
      <c r="O215" s="60">
        <f t="shared" si="127"/>
        <v>104</v>
      </c>
      <c r="P215" s="60">
        <f t="shared" si="127"/>
        <v>100</v>
      </c>
      <c r="Q215" s="60">
        <f t="shared" si="127"/>
        <v>106</v>
      </c>
      <c r="R215" s="60">
        <f t="shared" si="127"/>
        <v>110</v>
      </c>
      <c r="S215" s="60">
        <f t="shared" si="127"/>
        <v>102</v>
      </c>
      <c r="T215" s="60">
        <f t="shared" si="127"/>
        <v>104</v>
      </c>
      <c r="U215" s="60">
        <f t="shared" si="127"/>
        <v>106</v>
      </c>
      <c r="V215" s="60">
        <f t="shared" si="127"/>
        <v>104</v>
      </c>
      <c r="W215" s="60">
        <f t="shared" si="127"/>
        <v>98</v>
      </c>
      <c r="X215" s="60">
        <f t="shared" si="127"/>
        <v>102</v>
      </c>
      <c r="Y215" s="60">
        <f t="shared" si="127"/>
        <v>290</v>
      </c>
      <c r="Z215" s="60">
        <f t="shared" si="127"/>
        <v>452</v>
      </c>
      <c r="AA215" s="60">
        <f t="shared" si="127"/>
        <v>502</v>
      </c>
      <c r="AB215" s="60">
        <f t="shared" si="127"/>
        <v>506</v>
      </c>
      <c r="AC215" s="60">
        <f t="shared" si="127"/>
        <v>422</v>
      </c>
      <c r="AD215" s="60">
        <f t="shared" si="127"/>
        <v>276</v>
      </c>
      <c r="AE215" s="60">
        <f t="shared" si="127"/>
        <v>244</v>
      </c>
      <c r="AF215" s="60">
        <f t="shared" si="127"/>
        <v>324</v>
      </c>
      <c r="AG215" s="60">
        <f t="shared" si="127"/>
        <v>308</v>
      </c>
      <c r="AH215" s="60">
        <f t="shared" si="127"/>
        <v>302</v>
      </c>
      <c r="AI215" s="60">
        <f t="shared" si="127"/>
        <v>280</v>
      </c>
      <c r="AJ215" s="60">
        <f t="shared" si="127"/>
        <v>132</v>
      </c>
      <c r="AK215" s="60">
        <f t="shared" si="127"/>
        <v>58</v>
      </c>
      <c r="AL215" s="60">
        <f t="shared" si="127"/>
        <v>40</v>
      </c>
      <c r="AM215" s="60">
        <f t="shared" ref="AM215:AU226" si="128">AM83</f>
        <v>6</v>
      </c>
      <c r="AN215" s="60">
        <f t="shared" si="128"/>
        <v>12</v>
      </c>
      <c r="AO215" s="60">
        <f t="shared" si="128"/>
        <v>12</v>
      </c>
      <c r="AP215" s="60">
        <f t="shared" si="128"/>
        <v>58</v>
      </c>
      <c r="AQ215" s="60">
        <f t="shared" si="128"/>
        <v>4138</v>
      </c>
      <c r="AR215" s="60">
        <f t="shared" si="128"/>
        <v>268</v>
      </c>
      <c r="AS215" s="60">
        <f t="shared" si="128"/>
        <v>264</v>
      </c>
      <c r="AT215" s="60">
        <f t="shared" si="128"/>
        <v>1210</v>
      </c>
      <c r="AU215" s="60">
        <f t="shared" si="128"/>
        <v>128</v>
      </c>
    </row>
    <row r="216" spans="1:47" s="48" customFormat="1" ht="12" customHeight="1" x14ac:dyDescent="0.2">
      <c r="A216" s="57">
        <v>306</v>
      </c>
      <c r="B216" s="58">
        <v>734</v>
      </c>
      <c r="C216" s="61" t="s">
        <v>228</v>
      </c>
      <c r="D216" s="60">
        <f t="shared" ref="D216:AL223" si="129">D84</f>
        <v>1482</v>
      </c>
      <c r="E216" s="60">
        <f t="shared" si="129"/>
        <v>8</v>
      </c>
      <c r="F216" s="60">
        <f t="shared" si="129"/>
        <v>16</v>
      </c>
      <c r="G216" s="60">
        <f t="shared" si="129"/>
        <v>20</v>
      </c>
      <c r="H216" s="60">
        <f t="shared" si="129"/>
        <v>24</v>
      </c>
      <c r="I216" s="60">
        <f t="shared" si="129"/>
        <v>22</v>
      </c>
      <c r="J216" s="60">
        <f t="shared" si="129"/>
        <v>26</v>
      </c>
      <c r="K216" s="60">
        <f t="shared" si="129"/>
        <v>42</v>
      </c>
      <c r="L216" s="60">
        <f t="shared" si="129"/>
        <v>32</v>
      </c>
      <c r="M216" s="60">
        <f t="shared" si="129"/>
        <v>44</v>
      </c>
      <c r="N216" s="60">
        <f t="shared" si="129"/>
        <v>46</v>
      </c>
      <c r="O216" s="60">
        <f t="shared" si="129"/>
        <v>34</v>
      </c>
      <c r="P216" s="60">
        <f t="shared" si="129"/>
        <v>34</v>
      </c>
      <c r="Q216" s="60">
        <f t="shared" si="129"/>
        <v>42</v>
      </c>
      <c r="R216" s="60">
        <f t="shared" si="129"/>
        <v>46</v>
      </c>
      <c r="S216" s="60">
        <f t="shared" si="129"/>
        <v>30</v>
      </c>
      <c r="T216" s="60">
        <f t="shared" si="129"/>
        <v>32</v>
      </c>
      <c r="U216" s="60">
        <f t="shared" si="129"/>
        <v>34</v>
      </c>
      <c r="V216" s="60">
        <f t="shared" si="129"/>
        <v>32</v>
      </c>
      <c r="W216" s="60">
        <f t="shared" si="129"/>
        <v>26</v>
      </c>
      <c r="X216" s="60">
        <f t="shared" si="129"/>
        <v>26</v>
      </c>
      <c r="Y216" s="60">
        <f t="shared" si="129"/>
        <v>52</v>
      </c>
      <c r="Z216" s="60">
        <f t="shared" si="129"/>
        <v>86</v>
      </c>
      <c r="AA216" s="60">
        <f t="shared" si="129"/>
        <v>132</v>
      </c>
      <c r="AB216" s="60">
        <f t="shared" si="129"/>
        <v>136</v>
      </c>
      <c r="AC216" s="60">
        <f t="shared" si="129"/>
        <v>86</v>
      </c>
      <c r="AD216" s="60">
        <f t="shared" si="129"/>
        <v>58</v>
      </c>
      <c r="AE216" s="60">
        <f t="shared" si="129"/>
        <v>44</v>
      </c>
      <c r="AF216" s="60">
        <f t="shared" si="129"/>
        <v>66</v>
      </c>
      <c r="AG216" s="60">
        <f t="shared" si="129"/>
        <v>62</v>
      </c>
      <c r="AH216" s="60">
        <f t="shared" si="129"/>
        <v>54</v>
      </c>
      <c r="AI216" s="60">
        <f t="shared" si="129"/>
        <v>40</v>
      </c>
      <c r="AJ216" s="60">
        <f t="shared" si="129"/>
        <v>30</v>
      </c>
      <c r="AK216" s="60">
        <f t="shared" si="129"/>
        <v>14</v>
      </c>
      <c r="AL216" s="60">
        <f t="shared" si="129"/>
        <v>6</v>
      </c>
      <c r="AM216" s="60">
        <f t="shared" si="128"/>
        <v>6</v>
      </c>
      <c r="AN216" s="60">
        <f t="shared" si="128"/>
        <v>6</v>
      </c>
      <c r="AO216" s="60">
        <f t="shared" si="128"/>
        <v>6</v>
      </c>
      <c r="AP216" s="60">
        <f t="shared" si="128"/>
        <v>18</v>
      </c>
      <c r="AQ216" s="60">
        <f t="shared" si="128"/>
        <v>3098</v>
      </c>
      <c r="AR216" s="60">
        <f t="shared" si="128"/>
        <v>154</v>
      </c>
      <c r="AS216" s="60">
        <f t="shared" si="128"/>
        <v>152</v>
      </c>
      <c r="AT216" s="60">
        <f t="shared" si="128"/>
        <v>168</v>
      </c>
      <c r="AU216" s="60">
        <f t="shared" si="128"/>
        <v>28</v>
      </c>
    </row>
    <row r="217" spans="1:47" s="48" customFormat="1" ht="12" customHeight="1" x14ac:dyDescent="0.2">
      <c r="A217" s="57">
        <v>307</v>
      </c>
      <c r="B217" s="58">
        <v>735</v>
      </c>
      <c r="C217" s="61" t="s">
        <v>229</v>
      </c>
      <c r="D217" s="60">
        <f t="shared" si="129"/>
        <v>2220</v>
      </c>
      <c r="E217" s="60">
        <f t="shared" si="129"/>
        <v>10</v>
      </c>
      <c r="F217" s="60">
        <f t="shared" si="129"/>
        <v>18</v>
      </c>
      <c r="G217" s="60">
        <f t="shared" si="129"/>
        <v>22</v>
      </c>
      <c r="H217" s="60">
        <f t="shared" si="129"/>
        <v>28</v>
      </c>
      <c r="I217" s="60">
        <f t="shared" si="129"/>
        <v>26</v>
      </c>
      <c r="J217" s="60">
        <f t="shared" si="129"/>
        <v>34</v>
      </c>
      <c r="K217" s="60">
        <f t="shared" si="129"/>
        <v>50</v>
      </c>
      <c r="L217" s="60">
        <f t="shared" si="129"/>
        <v>46</v>
      </c>
      <c r="M217" s="60">
        <f t="shared" si="129"/>
        <v>52</v>
      </c>
      <c r="N217" s="60">
        <f t="shared" si="129"/>
        <v>56</v>
      </c>
      <c r="O217" s="60">
        <f t="shared" si="129"/>
        <v>48</v>
      </c>
      <c r="P217" s="60">
        <f t="shared" si="129"/>
        <v>44</v>
      </c>
      <c r="Q217" s="60">
        <f t="shared" si="129"/>
        <v>50</v>
      </c>
      <c r="R217" s="60">
        <f t="shared" si="129"/>
        <v>52</v>
      </c>
      <c r="S217" s="60">
        <f t="shared" si="129"/>
        <v>44</v>
      </c>
      <c r="T217" s="60">
        <f t="shared" si="129"/>
        <v>46</v>
      </c>
      <c r="U217" s="60">
        <f t="shared" si="129"/>
        <v>48</v>
      </c>
      <c r="V217" s="60">
        <f t="shared" si="129"/>
        <v>46</v>
      </c>
      <c r="W217" s="60">
        <f t="shared" si="129"/>
        <v>40</v>
      </c>
      <c r="X217" s="60">
        <f t="shared" si="129"/>
        <v>42</v>
      </c>
      <c r="Y217" s="60">
        <f t="shared" si="129"/>
        <v>94</v>
      </c>
      <c r="Z217" s="60">
        <f t="shared" si="129"/>
        <v>134</v>
      </c>
      <c r="AA217" s="60">
        <f t="shared" si="129"/>
        <v>178</v>
      </c>
      <c r="AB217" s="60">
        <f t="shared" si="129"/>
        <v>182</v>
      </c>
      <c r="AC217" s="60">
        <f t="shared" si="129"/>
        <v>134</v>
      </c>
      <c r="AD217" s="60">
        <f t="shared" si="129"/>
        <v>108</v>
      </c>
      <c r="AE217" s="60">
        <f t="shared" si="129"/>
        <v>90</v>
      </c>
      <c r="AF217" s="60">
        <f t="shared" si="129"/>
        <v>108</v>
      </c>
      <c r="AG217" s="60">
        <f t="shared" si="129"/>
        <v>104</v>
      </c>
      <c r="AH217" s="60">
        <f t="shared" si="129"/>
        <v>92</v>
      </c>
      <c r="AI217" s="60">
        <f t="shared" si="129"/>
        <v>84</v>
      </c>
      <c r="AJ217" s="60">
        <f t="shared" si="129"/>
        <v>76</v>
      </c>
      <c r="AK217" s="60">
        <f t="shared" si="129"/>
        <v>24</v>
      </c>
      <c r="AL217" s="60">
        <f t="shared" si="129"/>
        <v>10</v>
      </c>
      <c r="AM217" s="60">
        <f t="shared" si="128"/>
        <v>6</v>
      </c>
      <c r="AN217" s="60">
        <f t="shared" si="128"/>
        <v>6</v>
      </c>
      <c r="AO217" s="60">
        <f t="shared" si="128"/>
        <v>6</v>
      </c>
      <c r="AP217" s="60">
        <f t="shared" si="128"/>
        <v>28</v>
      </c>
      <c r="AQ217" s="60">
        <f t="shared" si="128"/>
        <v>3284</v>
      </c>
      <c r="AR217" s="60">
        <f t="shared" si="128"/>
        <v>168</v>
      </c>
      <c r="AS217" s="60">
        <f t="shared" si="128"/>
        <v>166</v>
      </c>
      <c r="AT217" s="60">
        <f t="shared" si="128"/>
        <v>310</v>
      </c>
      <c r="AU217" s="60">
        <f t="shared" si="128"/>
        <v>66</v>
      </c>
    </row>
    <row r="218" spans="1:47" s="48" customFormat="1" ht="12" customHeight="1" x14ac:dyDescent="0.2">
      <c r="A218" s="57">
        <v>308</v>
      </c>
      <c r="B218" s="58">
        <v>710</v>
      </c>
      <c r="C218" s="61" t="s">
        <v>230</v>
      </c>
      <c r="D218" s="60">
        <f t="shared" si="129"/>
        <v>5214</v>
      </c>
      <c r="E218" s="60">
        <f t="shared" si="129"/>
        <v>54</v>
      </c>
      <c r="F218" s="60">
        <f t="shared" si="129"/>
        <v>60</v>
      </c>
      <c r="G218" s="60">
        <f t="shared" si="129"/>
        <v>66</v>
      </c>
      <c r="H218" s="60">
        <f t="shared" si="129"/>
        <v>74</v>
      </c>
      <c r="I218" s="60">
        <f t="shared" si="129"/>
        <v>70</v>
      </c>
      <c r="J218" s="60">
        <f t="shared" si="129"/>
        <v>82</v>
      </c>
      <c r="K218" s="60">
        <f t="shared" si="129"/>
        <v>102</v>
      </c>
      <c r="L218" s="60">
        <f t="shared" si="129"/>
        <v>106</v>
      </c>
      <c r="M218" s="60">
        <f t="shared" si="129"/>
        <v>114</v>
      </c>
      <c r="N218" s="60">
        <f t="shared" si="129"/>
        <v>120</v>
      </c>
      <c r="O218" s="60">
        <f t="shared" si="129"/>
        <v>102</v>
      </c>
      <c r="P218" s="60">
        <f t="shared" si="129"/>
        <v>84</v>
      </c>
      <c r="Q218" s="60">
        <f t="shared" si="129"/>
        <v>104</v>
      </c>
      <c r="R218" s="60">
        <f t="shared" si="129"/>
        <v>106</v>
      </c>
      <c r="S218" s="60">
        <f t="shared" si="129"/>
        <v>96</v>
      </c>
      <c r="T218" s="60">
        <f t="shared" si="129"/>
        <v>98</v>
      </c>
      <c r="U218" s="60">
        <f t="shared" si="129"/>
        <v>104</v>
      </c>
      <c r="V218" s="60">
        <f t="shared" si="129"/>
        <v>98</v>
      </c>
      <c r="W218" s="60">
        <f t="shared" si="129"/>
        <v>80</v>
      </c>
      <c r="X218" s="60">
        <f t="shared" si="129"/>
        <v>78</v>
      </c>
      <c r="Y218" s="60">
        <f t="shared" si="129"/>
        <v>250</v>
      </c>
      <c r="Z218" s="60">
        <f t="shared" si="129"/>
        <v>376</v>
      </c>
      <c r="AA218" s="60">
        <f t="shared" si="129"/>
        <v>410</v>
      </c>
      <c r="AB218" s="60">
        <f t="shared" si="129"/>
        <v>414</v>
      </c>
      <c r="AC218" s="60">
        <f t="shared" si="129"/>
        <v>376</v>
      </c>
      <c r="AD218" s="60">
        <f t="shared" si="129"/>
        <v>250</v>
      </c>
      <c r="AE218" s="60">
        <f t="shared" si="129"/>
        <v>222</v>
      </c>
      <c r="AF218" s="60">
        <f t="shared" si="129"/>
        <v>262</v>
      </c>
      <c r="AG218" s="60">
        <f t="shared" si="129"/>
        <v>252</v>
      </c>
      <c r="AH218" s="60">
        <f t="shared" si="129"/>
        <v>234</v>
      </c>
      <c r="AI218" s="60">
        <f t="shared" si="129"/>
        <v>158</v>
      </c>
      <c r="AJ218" s="60">
        <f t="shared" si="129"/>
        <v>122</v>
      </c>
      <c r="AK218" s="60">
        <f t="shared" si="129"/>
        <v>54</v>
      </c>
      <c r="AL218" s="60">
        <f t="shared" si="129"/>
        <v>36</v>
      </c>
      <c r="AM218" s="60">
        <f t="shared" si="128"/>
        <v>6</v>
      </c>
      <c r="AN218" s="60">
        <f t="shared" si="128"/>
        <v>26</v>
      </c>
      <c r="AO218" s="60">
        <f t="shared" si="128"/>
        <v>26</v>
      </c>
      <c r="AP218" s="60">
        <f t="shared" si="128"/>
        <v>54</v>
      </c>
      <c r="AQ218" s="60">
        <f t="shared" si="128"/>
        <v>3872</v>
      </c>
      <c r="AR218" s="60">
        <f t="shared" si="128"/>
        <v>228</v>
      </c>
      <c r="AS218" s="60">
        <f t="shared" si="128"/>
        <v>222</v>
      </c>
      <c r="AT218" s="60">
        <f t="shared" si="128"/>
        <v>900</v>
      </c>
      <c r="AU218" s="60">
        <f t="shared" si="128"/>
        <v>124</v>
      </c>
    </row>
    <row r="219" spans="1:47" s="48" customFormat="1" ht="12" customHeight="1" x14ac:dyDescent="0.2">
      <c r="A219" s="57">
        <v>309</v>
      </c>
      <c r="B219" s="58">
        <v>711</v>
      </c>
      <c r="C219" s="61" t="s">
        <v>231</v>
      </c>
      <c r="D219" s="60">
        <f t="shared" si="129"/>
        <v>5198</v>
      </c>
      <c r="E219" s="60">
        <f t="shared" si="129"/>
        <v>26</v>
      </c>
      <c r="F219" s="60">
        <f t="shared" si="129"/>
        <v>34</v>
      </c>
      <c r="G219" s="60">
        <f t="shared" si="129"/>
        <v>38</v>
      </c>
      <c r="H219" s="60">
        <f t="shared" si="129"/>
        <v>44</v>
      </c>
      <c r="I219" s="60">
        <f t="shared" si="129"/>
        <v>42</v>
      </c>
      <c r="J219" s="60">
        <f t="shared" si="129"/>
        <v>50</v>
      </c>
      <c r="K219" s="60">
        <f t="shared" si="129"/>
        <v>108</v>
      </c>
      <c r="L219" s="60">
        <f t="shared" si="129"/>
        <v>104</v>
      </c>
      <c r="M219" s="60">
        <f t="shared" si="129"/>
        <v>110</v>
      </c>
      <c r="N219" s="60">
        <f t="shared" si="129"/>
        <v>116</v>
      </c>
      <c r="O219" s="60">
        <f t="shared" si="129"/>
        <v>102</v>
      </c>
      <c r="P219" s="60">
        <f t="shared" si="129"/>
        <v>96</v>
      </c>
      <c r="Q219" s="60">
        <f t="shared" si="129"/>
        <v>108</v>
      </c>
      <c r="R219" s="60">
        <f t="shared" si="129"/>
        <v>110</v>
      </c>
      <c r="S219" s="60">
        <f t="shared" si="129"/>
        <v>104</v>
      </c>
      <c r="T219" s="60">
        <f t="shared" si="129"/>
        <v>102</v>
      </c>
      <c r="U219" s="60">
        <f t="shared" si="129"/>
        <v>106</v>
      </c>
      <c r="V219" s="60">
        <f t="shared" si="129"/>
        <v>102</v>
      </c>
      <c r="W219" s="60">
        <f t="shared" si="129"/>
        <v>94</v>
      </c>
      <c r="X219" s="60">
        <f t="shared" si="129"/>
        <v>92</v>
      </c>
      <c r="Y219" s="60">
        <f t="shared" si="129"/>
        <v>210</v>
      </c>
      <c r="Z219" s="60">
        <f t="shared" si="129"/>
        <v>330</v>
      </c>
      <c r="AA219" s="60">
        <f t="shared" si="129"/>
        <v>368</v>
      </c>
      <c r="AB219" s="60">
        <f t="shared" si="129"/>
        <v>372</v>
      </c>
      <c r="AC219" s="60">
        <f t="shared" si="129"/>
        <v>330</v>
      </c>
      <c r="AD219" s="60">
        <f t="shared" si="129"/>
        <v>212</v>
      </c>
      <c r="AE219" s="60">
        <f t="shared" si="129"/>
        <v>198</v>
      </c>
      <c r="AF219" s="60">
        <f t="shared" si="129"/>
        <v>324</v>
      </c>
      <c r="AG219" s="60">
        <f t="shared" si="129"/>
        <v>314</v>
      </c>
      <c r="AH219" s="60">
        <f t="shared" si="129"/>
        <v>306</v>
      </c>
      <c r="AI219" s="60">
        <f t="shared" si="129"/>
        <v>230</v>
      </c>
      <c r="AJ219" s="60">
        <f t="shared" si="129"/>
        <v>160</v>
      </c>
      <c r="AK219" s="60">
        <f t="shared" si="129"/>
        <v>88</v>
      </c>
      <c r="AL219" s="60">
        <f t="shared" si="129"/>
        <v>68</v>
      </c>
      <c r="AM219" s="60">
        <f t="shared" si="128"/>
        <v>6</v>
      </c>
      <c r="AN219" s="60">
        <f t="shared" si="128"/>
        <v>40</v>
      </c>
      <c r="AO219" s="60">
        <f t="shared" si="128"/>
        <v>40</v>
      </c>
      <c r="AP219" s="60">
        <f t="shared" si="128"/>
        <v>88</v>
      </c>
      <c r="AQ219" s="60">
        <f t="shared" si="128"/>
        <v>4140</v>
      </c>
      <c r="AR219" s="60">
        <f t="shared" si="128"/>
        <v>268</v>
      </c>
      <c r="AS219" s="60">
        <f t="shared" si="128"/>
        <v>264</v>
      </c>
      <c r="AT219" s="60">
        <f t="shared" si="128"/>
        <v>1158</v>
      </c>
      <c r="AU219" s="60">
        <f t="shared" si="128"/>
        <v>150</v>
      </c>
    </row>
    <row r="220" spans="1:47" s="48" customFormat="1" ht="12" customHeight="1" x14ac:dyDescent="0.2">
      <c r="A220" s="57">
        <v>310</v>
      </c>
      <c r="B220" s="58">
        <v>712</v>
      </c>
      <c r="C220" s="61" t="s">
        <v>232</v>
      </c>
      <c r="D220" s="60">
        <f t="shared" si="129"/>
        <v>3012</v>
      </c>
      <c r="E220" s="60">
        <f t="shared" si="129"/>
        <v>8</v>
      </c>
      <c r="F220" s="60">
        <f t="shared" si="129"/>
        <v>16</v>
      </c>
      <c r="G220" s="60">
        <f t="shared" si="129"/>
        <v>20</v>
      </c>
      <c r="H220" s="60">
        <f t="shared" si="129"/>
        <v>26</v>
      </c>
      <c r="I220" s="60">
        <f t="shared" si="129"/>
        <v>24</v>
      </c>
      <c r="J220" s="60">
        <f t="shared" si="129"/>
        <v>38</v>
      </c>
      <c r="K220" s="60">
        <f t="shared" si="129"/>
        <v>52</v>
      </c>
      <c r="L220" s="60">
        <f t="shared" si="129"/>
        <v>48</v>
      </c>
      <c r="M220" s="60">
        <f t="shared" si="129"/>
        <v>52</v>
      </c>
      <c r="N220" s="60">
        <f t="shared" si="129"/>
        <v>56</v>
      </c>
      <c r="O220" s="60">
        <f t="shared" si="129"/>
        <v>48</v>
      </c>
      <c r="P220" s="60">
        <f t="shared" si="129"/>
        <v>46</v>
      </c>
      <c r="Q220" s="60">
        <f t="shared" si="129"/>
        <v>52</v>
      </c>
      <c r="R220" s="60">
        <f t="shared" si="129"/>
        <v>54</v>
      </c>
      <c r="S220" s="60">
        <f t="shared" si="129"/>
        <v>46</v>
      </c>
      <c r="T220" s="60">
        <f t="shared" si="129"/>
        <v>48</v>
      </c>
      <c r="U220" s="60">
        <f t="shared" si="129"/>
        <v>50</v>
      </c>
      <c r="V220" s="60">
        <f t="shared" si="129"/>
        <v>48</v>
      </c>
      <c r="W220" s="60">
        <f t="shared" si="129"/>
        <v>42</v>
      </c>
      <c r="X220" s="60">
        <f t="shared" si="129"/>
        <v>40</v>
      </c>
      <c r="Y220" s="60">
        <f t="shared" si="129"/>
        <v>178</v>
      </c>
      <c r="Z220" s="60">
        <f t="shared" si="129"/>
        <v>232</v>
      </c>
      <c r="AA220" s="60">
        <f t="shared" si="129"/>
        <v>272</v>
      </c>
      <c r="AB220" s="60">
        <f t="shared" si="129"/>
        <v>274</v>
      </c>
      <c r="AC220" s="60">
        <f t="shared" si="129"/>
        <v>232</v>
      </c>
      <c r="AD220" s="60">
        <f t="shared" si="129"/>
        <v>176</v>
      </c>
      <c r="AE220" s="60">
        <f t="shared" si="129"/>
        <v>154</v>
      </c>
      <c r="AF220" s="60">
        <f t="shared" si="129"/>
        <v>168</v>
      </c>
      <c r="AG220" s="60">
        <f t="shared" si="129"/>
        <v>152</v>
      </c>
      <c r="AH220" s="60">
        <f t="shared" si="129"/>
        <v>142</v>
      </c>
      <c r="AI220" s="60">
        <f t="shared" si="129"/>
        <v>116</v>
      </c>
      <c r="AJ220" s="60">
        <f t="shared" si="129"/>
        <v>78</v>
      </c>
      <c r="AK220" s="60">
        <f t="shared" si="129"/>
        <v>18</v>
      </c>
      <c r="AL220" s="60">
        <f t="shared" si="129"/>
        <v>6</v>
      </c>
      <c r="AM220" s="60">
        <f t="shared" si="128"/>
        <v>4</v>
      </c>
      <c r="AN220" s="60">
        <f t="shared" si="128"/>
        <v>6</v>
      </c>
      <c r="AO220" s="60">
        <f t="shared" si="128"/>
        <v>6</v>
      </c>
      <c r="AP220" s="60">
        <f t="shared" si="128"/>
        <v>22</v>
      </c>
      <c r="AQ220" s="60">
        <f t="shared" si="128"/>
        <v>3578</v>
      </c>
      <c r="AR220" s="60">
        <f t="shared" si="128"/>
        <v>164</v>
      </c>
      <c r="AS220" s="60">
        <f t="shared" si="128"/>
        <v>162</v>
      </c>
      <c r="AT220" s="60">
        <f t="shared" si="128"/>
        <v>570</v>
      </c>
      <c r="AU220" s="60">
        <f t="shared" si="128"/>
        <v>88</v>
      </c>
    </row>
    <row r="221" spans="1:47" s="48" customFormat="1" ht="12" customHeight="1" x14ac:dyDescent="0.2">
      <c r="A221" s="57">
        <v>311</v>
      </c>
      <c r="B221" s="58">
        <v>713</v>
      </c>
      <c r="C221" s="61" t="s">
        <v>233</v>
      </c>
      <c r="D221" s="60">
        <f t="shared" si="129"/>
        <v>8694</v>
      </c>
      <c r="E221" s="60">
        <f t="shared" si="129"/>
        <v>68</v>
      </c>
      <c r="F221" s="60">
        <f t="shared" si="129"/>
        <v>74</v>
      </c>
      <c r="G221" s="60">
        <f t="shared" si="129"/>
        <v>84</v>
      </c>
      <c r="H221" s="60">
        <f t="shared" si="129"/>
        <v>90</v>
      </c>
      <c r="I221" s="60">
        <f t="shared" si="129"/>
        <v>86</v>
      </c>
      <c r="J221" s="60">
        <f t="shared" si="129"/>
        <v>110</v>
      </c>
      <c r="K221" s="60">
        <f t="shared" si="129"/>
        <v>148</v>
      </c>
      <c r="L221" s="60">
        <f t="shared" si="129"/>
        <v>144</v>
      </c>
      <c r="M221" s="60">
        <f t="shared" si="129"/>
        <v>150</v>
      </c>
      <c r="N221" s="60">
        <f t="shared" si="129"/>
        <v>156</v>
      </c>
      <c r="O221" s="60">
        <f t="shared" si="129"/>
        <v>144</v>
      </c>
      <c r="P221" s="60">
        <f t="shared" si="129"/>
        <v>134</v>
      </c>
      <c r="Q221" s="60">
        <f t="shared" si="129"/>
        <v>148</v>
      </c>
      <c r="R221" s="60">
        <f t="shared" si="129"/>
        <v>150</v>
      </c>
      <c r="S221" s="60">
        <f t="shared" si="129"/>
        <v>148</v>
      </c>
      <c r="T221" s="60">
        <f t="shared" si="129"/>
        <v>144</v>
      </c>
      <c r="U221" s="60">
        <f t="shared" si="129"/>
        <v>146</v>
      </c>
      <c r="V221" s="60">
        <f t="shared" si="129"/>
        <v>144</v>
      </c>
      <c r="W221" s="60">
        <f t="shared" si="129"/>
        <v>140</v>
      </c>
      <c r="X221" s="60">
        <f t="shared" si="129"/>
        <v>130</v>
      </c>
      <c r="Y221" s="60">
        <f t="shared" si="129"/>
        <v>576</v>
      </c>
      <c r="Z221" s="60">
        <f t="shared" si="129"/>
        <v>698</v>
      </c>
      <c r="AA221" s="60">
        <f t="shared" si="129"/>
        <v>734</v>
      </c>
      <c r="AB221" s="60">
        <f t="shared" si="129"/>
        <v>736</v>
      </c>
      <c r="AC221" s="60">
        <f t="shared" si="129"/>
        <v>598</v>
      </c>
      <c r="AD221" s="60">
        <f t="shared" si="129"/>
        <v>534</v>
      </c>
      <c r="AE221" s="60">
        <f t="shared" si="129"/>
        <v>518</v>
      </c>
      <c r="AF221" s="60">
        <f t="shared" si="129"/>
        <v>482</v>
      </c>
      <c r="AG221" s="60">
        <f t="shared" si="129"/>
        <v>380</v>
      </c>
      <c r="AH221" s="60">
        <f t="shared" si="129"/>
        <v>368</v>
      </c>
      <c r="AI221" s="60">
        <f t="shared" si="129"/>
        <v>208</v>
      </c>
      <c r="AJ221" s="60">
        <f t="shared" si="129"/>
        <v>164</v>
      </c>
      <c r="AK221" s="60">
        <f t="shared" si="129"/>
        <v>92</v>
      </c>
      <c r="AL221" s="60">
        <f t="shared" si="129"/>
        <v>68</v>
      </c>
      <c r="AM221" s="60">
        <f t="shared" si="128"/>
        <v>6</v>
      </c>
      <c r="AN221" s="60">
        <f t="shared" si="128"/>
        <v>22</v>
      </c>
      <c r="AO221" s="60">
        <f t="shared" si="128"/>
        <v>22</v>
      </c>
      <c r="AP221" s="60">
        <f t="shared" si="128"/>
        <v>92</v>
      </c>
      <c r="AQ221" s="60">
        <f t="shared" si="128"/>
        <v>4572</v>
      </c>
      <c r="AR221" s="60">
        <f t="shared" si="128"/>
        <v>348</v>
      </c>
      <c r="AS221" s="60">
        <f t="shared" si="128"/>
        <v>344</v>
      </c>
      <c r="AT221" s="60">
        <f t="shared" si="128"/>
        <v>552</v>
      </c>
      <c r="AU221" s="60">
        <f t="shared" si="128"/>
        <v>150</v>
      </c>
    </row>
    <row r="222" spans="1:47" s="48" customFormat="1" ht="12" customHeight="1" x14ac:dyDescent="0.2">
      <c r="A222" s="57">
        <v>203</v>
      </c>
      <c r="B222" s="58">
        <v>714</v>
      </c>
      <c r="C222" s="59" t="s">
        <v>234</v>
      </c>
      <c r="D222" s="60">
        <f t="shared" si="129"/>
        <v>62789</v>
      </c>
      <c r="E222" s="60">
        <f t="shared" si="129"/>
        <v>839</v>
      </c>
      <c r="F222" s="60">
        <f t="shared" si="129"/>
        <v>846</v>
      </c>
      <c r="G222" s="60">
        <f t="shared" si="129"/>
        <v>853</v>
      </c>
      <c r="H222" s="60">
        <f t="shared" si="129"/>
        <v>863</v>
      </c>
      <c r="I222" s="60">
        <f t="shared" si="129"/>
        <v>858</v>
      </c>
      <c r="J222" s="60">
        <f t="shared" si="129"/>
        <v>896</v>
      </c>
      <c r="K222" s="60">
        <f t="shared" si="129"/>
        <v>890</v>
      </c>
      <c r="L222" s="60">
        <f t="shared" si="129"/>
        <v>884</v>
      </c>
      <c r="M222" s="60">
        <f t="shared" si="129"/>
        <v>898</v>
      </c>
      <c r="N222" s="60">
        <f t="shared" si="129"/>
        <v>908</v>
      </c>
      <c r="O222" s="60">
        <f t="shared" si="129"/>
        <v>886</v>
      </c>
      <c r="P222" s="60">
        <f t="shared" si="129"/>
        <v>890</v>
      </c>
      <c r="Q222" s="60">
        <f t="shared" si="129"/>
        <v>898</v>
      </c>
      <c r="R222" s="60">
        <f t="shared" si="129"/>
        <v>904</v>
      </c>
      <c r="S222" s="60">
        <f t="shared" si="129"/>
        <v>894</v>
      </c>
      <c r="T222" s="60">
        <f t="shared" si="129"/>
        <v>888</v>
      </c>
      <c r="U222" s="60">
        <f t="shared" si="129"/>
        <v>893</v>
      </c>
      <c r="V222" s="60">
        <f t="shared" si="129"/>
        <v>885</v>
      </c>
      <c r="W222" s="60">
        <f t="shared" si="129"/>
        <v>880</v>
      </c>
      <c r="X222" s="60">
        <f t="shared" si="129"/>
        <v>876</v>
      </c>
      <c r="Y222" s="60">
        <f t="shared" si="129"/>
        <v>5270</v>
      </c>
      <c r="Z222" s="60">
        <f t="shared" si="129"/>
        <v>5068</v>
      </c>
      <c r="AA222" s="60">
        <f t="shared" si="129"/>
        <v>5628</v>
      </c>
      <c r="AB222" s="60">
        <f t="shared" si="129"/>
        <v>5630</v>
      </c>
      <c r="AC222" s="60">
        <f t="shared" si="129"/>
        <v>5068</v>
      </c>
      <c r="AD222" s="60">
        <f t="shared" si="129"/>
        <v>4118</v>
      </c>
      <c r="AE222" s="60">
        <f t="shared" si="129"/>
        <v>3086</v>
      </c>
      <c r="AF222" s="60">
        <f t="shared" si="129"/>
        <v>2542</v>
      </c>
      <c r="AG222" s="60">
        <f t="shared" si="129"/>
        <v>2490</v>
      </c>
      <c r="AH222" s="60">
        <f t="shared" si="129"/>
        <v>2359</v>
      </c>
      <c r="AI222" s="60">
        <f t="shared" si="129"/>
        <v>1820</v>
      </c>
      <c r="AJ222" s="60">
        <f t="shared" si="129"/>
        <v>849</v>
      </c>
      <c r="AK222" s="60">
        <f t="shared" si="129"/>
        <v>660</v>
      </c>
      <c r="AL222" s="60">
        <f t="shared" si="129"/>
        <v>572</v>
      </c>
      <c r="AM222" s="60">
        <f t="shared" si="128"/>
        <v>18</v>
      </c>
      <c r="AN222" s="60">
        <f t="shared" si="128"/>
        <v>416</v>
      </c>
      <c r="AO222" s="60">
        <f t="shared" si="128"/>
        <v>414</v>
      </c>
      <c r="AP222" s="60">
        <f t="shared" si="128"/>
        <v>702</v>
      </c>
      <c r="AQ222" s="60">
        <f t="shared" si="128"/>
        <v>19012</v>
      </c>
      <c r="AR222" s="60">
        <f t="shared" si="128"/>
        <v>2010</v>
      </c>
      <c r="AS222" s="60">
        <f t="shared" si="128"/>
        <v>1934</v>
      </c>
      <c r="AT222" s="60">
        <f t="shared" si="128"/>
        <v>14774</v>
      </c>
      <c r="AU222" s="60">
        <f t="shared" si="128"/>
        <v>670</v>
      </c>
    </row>
    <row r="223" spans="1:47" s="48" customFormat="1" ht="12" customHeight="1" x14ac:dyDescent="0.2">
      <c r="A223" s="57">
        <v>312</v>
      </c>
      <c r="B223" s="58">
        <v>715</v>
      </c>
      <c r="C223" s="61" t="s">
        <v>235</v>
      </c>
      <c r="D223" s="60">
        <f t="shared" si="129"/>
        <v>5614</v>
      </c>
      <c r="E223" s="60">
        <f t="shared" si="129"/>
        <v>120</v>
      </c>
      <c r="F223" s="60">
        <f t="shared" si="129"/>
        <v>124</v>
      </c>
      <c r="G223" s="60">
        <f t="shared" si="129"/>
        <v>138</v>
      </c>
      <c r="H223" s="60">
        <f t="shared" si="129"/>
        <v>142</v>
      </c>
      <c r="I223" s="60">
        <f t="shared" si="129"/>
        <v>138</v>
      </c>
      <c r="J223" s="60">
        <f t="shared" si="129"/>
        <v>158</v>
      </c>
      <c r="K223" s="60">
        <f t="shared" si="129"/>
        <v>176</v>
      </c>
      <c r="L223" s="60">
        <f t="shared" si="129"/>
        <v>186</v>
      </c>
      <c r="M223" s="60">
        <f t="shared" si="129"/>
        <v>190</v>
      </c>
      <c r="N223" s="60">
        <f t="shared" ref="N223:AL223" si="130">N91</f>
        <v>194</v>
      </c>
      <c r="O223" s="60">
        <f t="shared" si="130"/>
        <v>178</v>
      </c>
      <c r="P223" s="60">
        <f t="shared" si="130"/>
        <v>180</v>
      </c>
      <c r="Q223" s="60">
        <f t="shared" si="130"/>
        <v>185</v>
      </c>
      <c r="R223" s="60">
        <f t="shared" si="130"/>
        <v>210</v>
      </c>
      <c r="S223" s="60">
        <f t="shared" si="130"/>
        <v>178</v>
      </c>
      <c r="T223" s="60">
        <f t="shared" si="130"/>
        <v>176</v>
      </c>
      <c r="U223" s="60">
        <f t="shared" si="130"/>
        <v>184</v>
      </c>
      <c r="V223" s="60">
        <f t="shared" si="130"/>
        <v>176</v>
      </c>
      <c r="W223" s="60">
        <f t="shared" si="130"/>
        <v>172</v>
      </c>
      <c r="X223" s="60">
        <f t="shared" si="130"/>
        <v>156</v>
      </c>
      <c r="Y223" s="60">
        <f t="shared" si="130"/>
        <v>170</v>
      </c>
      <c r="Z223" s="60">
        <f t="shared" si="130"/>
        <v>264</v>
      </c>
      <c r="AA223" s="60">
        <f t="shared" si="130"/>
        <v>302</v>
      </c>
      <c r="AB223" s="60">
        <f t="shared" si="130"/>
        <v>304</v>
      </c>
      <c r="AC223" s="60">
        <f t="shared" si="130"/>
        <v>264</v>
      </c>
      <c r="AD223" s="60">
        <f t="shared" si="130"/>
        <v>158</v>
      </c>
      <c r="AE223" s="60">
        <f t="shared" si="130"/>
        <v>124</v>
      </c>
      <c r="AF223" s="60">
        <f t="shared" si="130"/>
        <v>163</v>
      </c>
      <c r="AG223" s="60">
        <f t="shared" si="130"/>
        <v>154</v>
      </c>
      <c r="AH223" s="60">
        <f t="shared" si="130"/>
        <v>128</v>
      </c>
      <c r="AI223" s="60">
        <f t="shared" si="130"/>
        <v>110</v>
      </c>
      <c r="AJ223" s="60">
        <f t="shared" si="130"/>
        <v>86</v>
      </c>
      <c r="AK223" s="60">
        <f t="shared" si="130"/>
        <v>18</v>
      </c>
      <c r="AL223" s="60">
        <f t="shared" si="130"/>
        <v>8</v>
      </c>
      <c r="AM223" s="60">
        <f t="shared" si="128"/>
        <v>10</v>
      </c>
      <c r="AN223" s="60">
        <f t="shared" si="128"/>
        <v>39</v>
      </c>
      <c r="AO223" s="60">
        <f t="shared" si="128"/>
        <v>38</v>
      </c>
      <c r="AP223" s="60">
        <f t="shared" si="128"/>
        <v>26</v>
      </c>
      <c r="AQ223" s="60">
        <f t="shared" si="128"/>
        <v>3237</v>
      </c>
      <c r="AR223" s="60">
        <f t="shared" si="128"/>
        <v>182</v>
      </c>
      <c r="AS223" s="60">
        <f t="shared" si="128"/>
        <v>178</v>
      </c>
      <c r="AT223" s="60">
        <f t="shared" si="128"/>
        <v>1596</v>
      </c>
      <c r="AU223" s="60">
        <f t="shared" si="128"/>
        <v>86</v>
      </c>
    </row>
    <row r="224" spans="1:47" s="48" customFormat="1" ht="12" customHeight="1" x14ac:dyDescent="0.2">
      <c r="A224" s="57">
        <v>313</v>
      </c>
      <c r="B224" s="58">
        <v>716</v>
      </c>
      <c r="C224" s="61" t="s">
        <v>236</v>
      </c>
      <c r="D224" s="60">
        <f t="shared" ref="D224:AL226" si="131">D92</f>
        <v>2140</v>
      </c>
      <c r="E224" s="60">
        <f t="shared" si="131"/>
        <v>10</v>
      </c>
      <c r="F224" s="60">
        <f t="shared" si="131"/>
        <v>16</v>
      </c>
      <c r="G224" s="60">
        <f t="shared" si="131"/>
        <v>20</v>
      </c>
      <c r="H224" s="60">
        <f t="shared" si="131"/>
        <v>24</v>
      </c>
      <c r="I224" s="60">
        <f t="shared" si="131"/>
        <v>22</v>
      </c>
      <c r="J224" s="60">
        <f t="shared" si="131"/>
        <v>30</v>
      </c>
      <c r="K224" s="60">
        <f t="shared" si="131"/>
        <v>52</v>
      </c>
      <c r="L224" s="60">
        <f t="shared" si="131"/>
        <v>52</v>
      </c>
      <c r="M224" s="60">
        <f t="shared" si="131"/>
        <v>56</v>
      </c>
      <c r="N224" s="60">
        <f t="shared" si="131"/>
        <v>62</v>
      </c>
      <c r="O224" s="60">
        <f t="shared" si="131"/>
        <v>52</v>
      </c>
      <c r="P224" s="60">
        <f t="shared" si="131"/>
        <v>46</v>
      </c>
      <c r="Q224" s="60">
        <f t="shared" si="131"/>
        <v>52</v>
      </c>
      <c r="R224" s="60">
        <f t="shared" si="131"/>
        <v>56</v>
      </c>
      <c r="S224" s="60">
        <f t="shared" si="131"/>
        <v>48</v>
      </c>
      <c r="T224" s="60">
        <f t="shared" si="131"/>
        <v>50</v>
      </c>
      <c r="U224" s="60">
        <f t="shared" si="131"/>
        <v>52</v>
      </c>
      <c r="V224" s="60">
        <f t="shared" si="131"/>
        <v>50</v>
      </c>
      <c r="W224" s="60">
        <f t="shared" si="131"/>
        <v>44</v>
      </c>
      <c r="X224" s="60">
        <f t="shared" si="131"/>
        <v>46</v>
      </c>
      <c r="Y224" s="60">
        <f t="shared" si="131"/>
        <v>108</v>
      </c>
      <c r="Z224" s="60">
        <f t="shared" si="131"/>
        <v>136</v>
      </c>
      <c r="AA224" s="60">
        <f t="shared" si="131"/>
        <v>174</v>
      </c>
      <c r="AB224" s="60">
        <f t="shared" si="131"/>
        <v>176</v>
      </c>
      <c r="AC224" s="60">
        <f t="shared" si="131"/>
        <v>136</v>
      </c>
      <c r="AD224" s="60">
        <f t="shared" si="131"/>
        <v>92</v>
      </c>
      <c r="AE224" s="60">
        <f t="shared" si="131"/>
        <v>78</v>
      </c>
      <c r="AF224" s="60">
        <f t="shared" si="131"/>
        <v>94</v>
      </c>
      <c r="AG224" s="60">
        <f t="shared" si="131"/>
        <v>86</v>
      </c>
      <c r="AH224" s="60">
        <f t="shared" si="131"/>
        <v>74</v>
      </c>
      <c r="AI224" s="60">
        <f t="shared" si="131"/>
        <v>68</v>
      </c>
      <c r="AJ224" s="60">
        <f t="shared" si="131"/>
        <v>60</v>
      </c>
      <c r="AK224" s="60">
        <f t="shared" si="131"/>
        <v>10</v>
      </c>
      <c r="AL224" s="60">
        <f t="shared" si="131"/>
        <v>8</v>
      </c>
      <c r="AM224" s="60">
        <f t="shared" si="128"/>
        <v>6</v>
      </c>
      <c r="AN224" s="60">
        <f t="shared" si="128"/>
        <v>6</v>
      </c>
      <c r="AO224" s="60">
        <f t="shared" si="128"/>
        <v>6</v>
      </c>
      <c r="AP224" s="60">
        <f t="shared" si="128"/>
        <v>12</v>
      </c>
      <c r="AQ224" s="60">
        <f t="shared" si="128"/>
        <v>1174</v>
      </c>
      <c r="AR224" s="60">
        <f t="shared" si="128"/>
        <v>138</v>
      </c>
      <c r="AS224" s="60">
        <f t="shared" si="128"/>
        <v>130</v>
      </c>
      <c r="AT224" s="60">
        <f t="shared" si="128"/>
        <v>252</v>
      </c>
      <c r="AU224" s="60">
        <f t="shared" si="128"/>
        <v>54</v>
      </c>
    </row>
    <row r="225" spans="1:47" s="48" customFormat="1" ht="12" customHeight="1" x14ac:dyDescent="0.2">
      <c r="A225" s="57">
        <v>314</v>
      </c>
      <c r="B225" s="58">
        <v>717</v>
      </c>
      <c r="C225" s="61" t="s">
        <v>237</v>
      </c>
      <c r="D225" s="60">
        <f t="shared" si="131"/>
        <v>3774</v>
      </c>
      <c r="E225" s="60">
        <f t="shared" si="131"/>
        <v>12</v>
      </c>
      <c r="F225" s="60">
        <f t="shared" si="131"/>
        <v>18</v>
      </c>
      <c r="G225" s="60">
        <f t="shared" si="131"/>
        <v>22</v>
      </c>
      <c r="H225" s="60">
        <f t="shared" si="131"/>
        <v>26</v>
      </c>
      <c r="I225" s="60">
        <f t="shared" si="131"/>
        <v>24</v>
      </c>
      <c r="J225" s="60">
        <f t="shared" si="131"/>
        <v>52</v>
      </c>
      <c r="K225" s="60">
        <f t="shared" si="131"/>
        <v>90</v>
      </c>
      <c r="L225" s="60">
        <f t="shared" si="131"/>
        <v>90</v>
      </c>
      <c r="M225" s="60">
        <f t="shared" si="131"/>
        <v>94</v>
      </c>
      <c r="N225" s="60">
        <f t="shared" si="131"/>
        <v>100</v>
      </c>
      <c r="O225" s="60">
        <f t="shared" si="131"/>
        <v>90</v>
      </c>
      <c r="P225" s="60">
        <f t="shared" si="131"/>
        <v>78</v>
      </c>
      <c r="Q225" s="60">
        <f t="shared" si="131"/>
        <v>90</v>
      </c>
      <c r="R225" s="60">
        <f t="shared" si="131"/>
        <v>96</v>
      </c>
      <c r="S225" s="60">
        <f t="shared" si="131"/>
        <v>82</v>
      </c>
      <c r="T225" s="60">
        <f t="shared" si="131"/>
        <v>84</v>
      </c>
      <c r="U225" s="60">
        <f t="shared" si="131"/>
        <v>88</v>
      </c>
      <c r="V225" s="60">
        <f t="shared" si="131"/>
        <v>84</v>
      </c>
      <c r="W225" s="60">
        <f t="shared" si="131"/>
        <v>80</v>
      </c>
      <c r="X225" s="60">
        <f t="shared" si="131"/>
        <v>80</v>
      </c>
      <c r="Y225" s="60">
        <f t="shared" si="131"/>
        <v>188</v>
      </c>
      <c r="Z225" s="60">
        <f t="shared" si="131"/>
        <v>258</v>
      </c>
      <c r="AA225" s="60">
        <f t="shared" si="131"/>
        <v>302</v>
      </c>
      <c r="AB225" s="60">
        <f t="shared" si="131"/>
        <v>304</v>
      </c>
      <c r="AC225" s="60">
        <f t="shared" si="131"/>
        <v>258</v>
      </c>
      <c r="AD225" s="60">
        <f t="shared" si="131"/>
        <v>172</v>
      </c>
      <c r="AE225" s="60">
        <f t="shared" si="131"/>
        <v>156</v>
      </c>
      <c r="AF225" s="60">
        <f t="shared" si="131"/>
        <v>184</v>
      </c>
      <c r="AG225" s="60">
        <f t="shared" si="131"/>
        <v>170</v>
      </c>
      <c r="AH225" s="60">
        <f t="shared" si="131"/>
        <v>160</v>
      </c>
      <c r="AI225" s="60">
        <f t="shared" si="131"/>
        <v>122</v>
      </c>
      <c r="AJ225" s="60">
        <f t="shared" si="131"/>
        <v>90</v>
      </c>
      <c r="AK225" s="60">
        <f t="shared" si="131"/>
        <v>20</v>
      </c>
      <c r="AL225" s="60">
        <f t="shared" si="131"/>
        <v>10</v>
      </c>
      <c r="AM225" s="60">
        <f t="shared" si="128"/>
        <v>8</v>
      </c>
      <c r="AN225" s="60">
        <f t="shared" si="128"/>
        <v>8</v>
      </c>
      <c r="AO225" s="60">
        <f t="shared" si="128"/>
        <v>8</v>
      </c>
      <c r="AP225" s="60">
        <f t="shared" si="128"/>
        <v>22</v>
      </c>
      <c r="AQ225" s="60">
        <f t="shared" si="128"/>
        <v>3718</v>
      </c>
      <c r="AR225" s="60">
        <f t="shared" si="128"/>
        <v>220</v>
      </c>
      <c r="AS225" s="60">
        <f t="shared" si="128"/>
        <v>216</v>
      </c>
      <c r="AT225" s="60">
        <f t="shared" si="128"/>
        <v>718</v>
      </c>
      <c r="AU225" s="60">
        <f t="shared" si="128"/>
        <v>98</v>
      </c>
    </row>
    <row r="226" spans="1:47" s="48" customFormat="1" ht="12" customHeight="1" x14ac:dyDescent="0.2">
      <c r="A226" s="57">
        <v>315</v>
      </c>
      <c r="B226" s="58">
        <v>18190</v>
      </c>
      <c r="C226" s="61" t="s">
        <v>238</v>
      </c>
      <c r="D226" s="60">
        <f t="shared" si="131"/>
        <v>7199</v>
      </c>
      <c r="E226" s="60">
        <f t="shared" si="131"/>
        <v>34</v>
      </c>
      <c r="F226" s="60">
        <f t="shared" si="131"/>
        <v>40</v>
      </c>
      <c r="G226" s="60">
        <f t="shared" si="131"/>
        <v>46</v>
      </c>
      <c r="H226" s="60">
        <f t="shared" si="131"/>
        <v>50</v>
      </c>
      <c r="I226" s="60">
        <f t="shared" si="131"/>
        <v>48</v>
      </c>
      <c r="J226" s="60">
        <f t="shared" si="131"/>
        <v>88</v>
      </c>
      <c r="K226" s="60">
        <f t="shared" si="131"/>
        <v>112</v>
      </c>
      <c r="L226" s="60">
        <f t="shared" si="131"/>
        <v>111</v>
      </c>
      <c r="M226" s="60">
        <f t="shared" si="131"/>
        <v>116</v>
      </c>
      <c r="N226" s="60">
        <f t="shared" si="131"/>
        <v>120</v>
      </c>
      <c r="O226" s="60">
        <f t="shared" si="131"/>
        <v>94</v>
      </c>
      <c r="P226" s="60">
        <f t="shared" si="131"/>
        <v>108</v>
      </c>
      <c r="Q226" s="60">
        <f t="shared" si="131"/>
        <v>112</v>
      </c>
      <c r="R226" s="60">
        <f t="shared" si="131"/>
        <v>120</v>
      </c>
      <c r="S226" s="60">
        <f t="shared" si="131"/>
        <v>92</v>
      </c>
      <c r="T226" s="60">
        <f t="shared" si="131"/>
        <v>94</v>
      </c>
      <c r="U226" s="60">
        <f t="shared" si="131"/>
        <v>112</v>
      </c>
      <c r="V226" s="60">
        <f t="shared" si="131"/>
        <v>94</v>
      </c>
      <c r="W226" s="60">
        <f t="shared" si="131"/>
        <v>90</v>
      </c>
      <c r="X226" s="60">
        <f t="shared" si="131"/>
        <v>82</v>
      </c>
      <c r="Y226" s="60">
        <f t="shared" si="131"/>
        <v>540</v>
      </c>
      <c r="Z226" s="60">
        <f t="shared" si="131"/>
        <v>630</v>
      </c>
      <c r="AA226" s="60">
        <f t="shared" si="131"/>
        <v>678</v>
      </c>
      <c r="AB226" s="60">
        <f t="shared" si="131"/>
        <v>680</v>
      </c>
      <c r="AC226" s="60">
        <f t="shared" si="131"/>
        <v>482</v>
      </c>
      <c r="AD226" s="60">
        <f t="shared" si="131"/>
        <v>428</v>
      </c>
      <c r="AE226" s="60">
        <f t="shared" si="131"/>
        <v>412</v>
      </c>
      <c r="AF226" s="60">
        <f t="shared" si="131"/>
        <v>402</v>
      </c>
      <c r="AG226" s="60">
        <f t="shared" si="131"/>
        <v>326</v>
      </c>
      <c r="AH226" s="60">
        <f t="shared" si="131"/>
        <v>254</v>
      </c>
      <c r="AI226" s="60">
        <f t="shared" si="131"/>
        <v>222</v>
      </c>
      <c r="AJ226" s="60">
        <f t="shared" si="131"/>
        <v>184</v>
      </c>
      <c r="AK226" s="60">
        <f t="shared" si="131"/>
        <v>112</v>
      </c>
      <c r="AL226" s="60">
        <f t="shared" si="131"/>
        <v>86</v>
      </c>
      <c r="AM226" s="60">
        <f t="shared" si="128"/>
        <v>8</v>
      </c>
      <c r="AN226" s="60">
        <f t="shared" si="128"/>
        <v>20</v>
      </c>
      <c r="AO226" s="60">
        <f t="shared" si="128"/>
        <v>20</v>
      </c>
      <c r="AP226" s="60">
        <f t="shared" si="128"/>
        <v>38</v>
      </c>
      <c r="AQ226" s="60">
        <f t="shared" si="128"/>
        <v>4710</v>
      </c>
      <c r="AR226" s="60">
        <f t="shared" si="128"/>
        <v>394</v>
      </c>
      <c r="AS226" s="60">
        <f t="shared" si="128"/>
        <v>382</v>
      </c>
      <c r="AT226" s="60">
        <f t="shared" si="128"/>
        <v>2112</v>
      </c>
      <c r="AU226" s="60">
        <f t="shared" si="128"/>
        <v>152</v>
      </c>
    </row>
    <row r="227" spans="1:47" s="48" customFormat="1" ht="12" customHeight="1" x14ac:dyDescent="0.2">
      <c r="A227" s="52">
        <v>120116</v>
      </c>
      <c r="B227" s="53"/>
      <c r="C227" s="54" t="s">
        <v>35</v>
      </c>
      <c r="D227" s="62">
        <f t="shared" ref="D227" si="132">SUM(D228)</f>
        <v>1611</v>
      </c>
      <c r="E227" s="62">
        <f>SUM(E228)</f>
        <v>20</v>
      </c>
      <c r="F227" s="62">
        <f t="shared" ref="F227:AU227" si="133">SUM(F228)</f>
        <v>23</v>
      </c>
      <c r="G227" s="62">
        <f t="shared" si="133"/>
        <v>19</v>
      </c>
      <c r="H227" s="62">
        <f t="shared" si="133"/>
        <v>30</v>
      </c>
      <c r="I227" s="62">
        <f t="shared" si="133"/>
        <v>24</v>
      </c>
      <c r="J227" s="62">
        <f t="shared" si="133"/>
        <v>25</v>
      </c>
      <c r="K227" s="62">
        <f t="shared" si="133"/>
        <v>26</v>
      </c>
      <c r="L227" s="62">
        <f t="shared" si="133"/>
        <v>23</v>
      </c>
      <c r="M227" s="62">
        <f t="shared" si="133"/>
        <v>17</v>
      </c>
      <c r="N227" s="62">
        <f t="shared" si="133"/>
        <v>31</v>
      </c>
      <c r="O227" s="62">
        <f t="shared" si="133"/>
        <v>25</v>
      </c>
      <c r="P227" s="62">
        <f t="shared" si="133"/>
        <v>24</v>
      </c>
      <c r="Q227" s="62">
        <f t="shared" si="133"/>
        <v>24</v>
      </c>
      <c r="R227" s="62">
        <f t="shared" si="133"/>
        <v>13</v>
      </c>
      <c r="S227" s="62">
        <f t="shared" si="133"/>
        <v>15</v>
      </c>
      <c r="T227" s="62">
        <f t="shared" si="133"/>
        <v>24</v>
      </c>
      <c r="U227" s="62">
        <f t="shared" si="133"/>
        <v>33</v>
      </c>
      <c r="V227" s="62">
        <f t="shared" si="133"/>
        <v>25</v>
      </c>
      <c r="W227" s="62">
        <f t="shared" si="133"/>
        <v>30</v>
      </c>
      <c r="X227" s="62">
        <f t="shared" si="133"/>
        <v>27</v>
      </c>
      <c r="Y227" s="62">
        <f t="shared" si="133"/>
        <v>131</v>
      </c>
      <c r="Z227" s="62">
        <f t="shared" si="133"/>
        <v>121</v>
      </c>
      <c r="AA227" s="62">
        <f t="shared" si="133"/>
        <v>111</v>
      </c>
      <c r="AB227" s="62">
        <f t="shared" si="133"/>
        <v>105</v>
      </c>
      <c r="AC227" s="62">
        <f t="shared" si="133"/>
        <v>82</v>
      </c>
      <c r="AD227" s="62">
        <f t="shared" si="133"/>
        <v>86</v>
      </c>
      <c r="AE227" s="62">
        <f t="shared" si="133"/>
        <v>84</v>
      </c>
      <c r="AF227" s="62">
        <f t="shared" si="133"/>
        <v>83</v>
      </c>
      <c r="AG227" s="62">
        <f t="shared" si="133"/>
        <v>76</v>
      </c>
      <c r="AH227" s="62">
        <f t="shared" si="133"/>
        <v>73</v>
      </c>
      <c r="AI227" s="62">
        <f t="shared" si="133"/>
        <v>60</v>
      </c>
      <c r="AJ227" s="62">
        <f t="shared" si="133"/>
        <v>58</v>
      </c>
      <c r="AK227" s="62">
        <f t="shared" si="133"/>
        <v>38</v>
      </c>
      <c r="AL227" s="62">
        <f t="shared" si="133"/>
        <v>25</v>
      </c>
      <c r="AM227" s="62">
        <f t="shared" si="133"/>
        <v>0</v>
      </c>
      <c r="AN227" s="62">
        <f t="shared" si="133"/>
        <v>10</v>
      </c>
      <c r="AO227" s="62">
        <f t="shared" si="133"/>
        <v>10</v>
      </c>
      <c r="AP227" s="62">
        <f t="shared" si="133"/>
        <v>22</v>
      </c>
      <c r="AQ227" s="62">
        <f t="shared" si="133"/>
        <v>777</v>
      </c>
      <c r="AR227" s="62">
        <f t="shared" si="133"/>
        <v>37</v>
      </c>
      <c r="AS227" s="62">
        <f t="shared" si="133"/>
        <v>63</v>
      </c>
      <c r="AT227" s="62">
        <f t="shared" si="133"/>
        <v>296</v>
      </c>
      <c r="AU227" s="62">
        <f t="shared" si="133"/>
        <v>66</v>
      </c>
    </row>
    <row r="228" spans="1:47" s="48" customFormat="1" ht="12" customHeight="1" x14ac:dyDescent="0.2">
      <c r="A228" s="57">
        <v>301</v>
      </c>
      <c r="B228" s="58">
        <v>619</v>
      </c>
      <c r="C228" s="61" t="s">
        <v>239</v>
      </c>
      <c r="D228" s="60">
        <f t="shared" ref="D228:AU228" si="134">D129</f>
        <v>1611</v>
      </c>
      <c r="E228" s="60">
        <f t="shared" si="134"/>
        <v>20</v>
      </c>
      <c r="F228" s="60">
        <f t="shared" si="134"/>
        <v>23</v>
      </c>
      <c r="G228" s="60">
        <f t="shared" si="134"/>
        <v>19</v>
      </c>
      <c r="H228" s="60">
        <f t="shared" si="134"/>
        <v>30</v>
      </c>
      <c r="I228" s="60">
        <f t="shared" si="134"/>
        <v>24</v>
      </c>
      <c r="J228" s="60">
        <f t="shared" si="134"/>
        <v>25</v>
      </c>
      <c r="K228" s="60">
        <f t="shared" si="134"/>
        <v>26</v>
      </c>
      <c r="L228" s="60">
        <f t="shared" si="134"/>
        <v>23</v>
      </c>
      <c r="M228" s="60">
        <f t="shared" si="134"/>
        <v>17</v>
      </c>
      <c r="N228" s="60">
        <f t="shared" si="134"/>
        <v>31</v>
      </c>
      <c r="O228" s="60">
        <f t="shared" si="134"/>
        <v>25</v>
      </c>
      <c r="P228" s="60">
        <f t="shared" si="134"/>
        <v>24</v>
      </c>
      <c r="Q228" s="60">
        <f t="shared" si="134"/>
        <v>24</v>
      </c>
      <c r="R228" s="60">
        <f t="shared" si="134"/>
        <v>13</v>
      </c>
      <c r="S228" s="60">
        <f t="shared" si="134"/>
        <v>15</v>
      </c>
      <c r="T228" s="60">
        <f t="shared" si="134"/>
        <v>24</v>
      </c>
      <c r="U228" s="60">
        <f t="shared" si="134"/>
        <v>33</v>
      </c>
      <c r="V228" s="60">
        <f t="shared" si="134"/>
        <v>25</v>
      </c>
      <c r="W228" s="60">
        <f t="shared" si="134"/>
        <v>30</v>
      </c>
      <c r="X228" s="60">
        <f t="shared" si="134"/>
        <v>27</v>
      </c>
      <c r="Y228" s="60">
        <f t="shared" si="134"/>
        <v>131</v>
      </c>
      <c r="Z228" s="60">
        <f t="shared" si="134"/>
        <v>121</v>
      </c>
      <c r="AA228" s="60">
        <f t="shared" si="134"/>
        <v>111</v>
      </c>
      <c r="AB228" s="60">
        <f t="shared" si="134"/>
        <v>105</v>
      </c>
      <c r="AC228" s="60">
        <f t="shared" si="134"/>
        <v>82</v>
      </c>
      <c r="AD228" s="60">
        <f t="shared" si="134"/>
        <v>86</v>
      </c>
      <c r="AE228" s="60">
        <f t="shared" si="134"/>
        <v>84</v>
      </c>
      <c r="AF228" s="60">
        <f t="shared" si="134"/>
        <v>83</v>
      </c>
      <c r="AG228" s="60">
        <f t="shared" si="134"/>
        <v>76</v>
      </c>
      <c r="AH228" s="60">
        <f t="shared" si="134"/>
        <v>73</v>
      </c>
      <c r="AI228" s="60">
        <f t="shared" si="134"/>
        <v>60</v>
      </c>
      <c r="AJ228" s="60">
        <f t="shared" si="134"/>
        <v>58</v>
      </c>
      <c r="AK228" s="60">
        <f t="shared" si="134"/>
        <v>38</v>
      </c>
      <c r="AL228" s="60">
        <f t="shared" si="134"/>
        <v>25</v>
      </c>
      <c r="AM228" s="60">
        <f t="shared" si="134"/>
        <v>0</v>
      </c>
      <c r="AN228" s="60">
        <f t="shared" si="134"/>
        <v>10</v>
      </c>
      <c r="AO228" s="60">
        <f t="shared" si="134"/>
        <v>10</v>
      </c>
      <c r="AP228" s="60">
        <f t="shared" si="134"/>
        <v>22</v>
      </c>
      <c r="AQ228" s="60">
        <f t="shared" si="134"/>
        <v>777</v>
      </c>
      <c r="AR228" s="60">
        <f t="shared" si="134"/>
        <v>37</v>
      </c>
      <c r="AS228" s="60">
        <f t="shared" si="134"/>
        <v>63</v>
      </c>
      <c r="AT228" s="60">
        <f t="shared" si="134"/>
        <v>296</v>
      </c>
      <c r="AU228" s="60">
        <f t="shared" si="134"/>
        <v>66</v>
      </c>
    </row>
    <row r="229" spans="1:47" s="48" customFormat="1" ht="12" customHeight="1" x14ac:dyDescent="0.2">
      <c r="A229" s="52">
        <v>120117</v>
      </c>
      <c r="B229" s="53"/>
      <c r="C229" s="54" t="s">
        <v>36</v>
      </c>
      <c r="D229" s="62">
        <f t="shared" ref="D229" si="135">SUM(D230)</f>
        <v>6216</v>
      </c>
      <c r="E229" s="62">
        <f>SUM(E230)</f>
        <v>79</v>
      </c>
      <c r="F229" s="62">
        <f t="shared" ref="F229:AU229" si="136">SUM(F230)</f>
        <v>97</v>
      </c>
      <c r="G229" s="62">
        <f t="shared" si="136"/>
        <v>90</v>
      </c>
      <c r="H229" s="62">
        <f t="shared" si="136"/>
        <v>85</v>
      </c>
      <c r="I229" s="62">
        <f t="shared" si="136"/>
        <v>89</v>
      </c>
      <c r="J229" s="62">
        <f t="shared" si="136"/>
        <v>125</v>
      </c>
      <c r="K229" s="62">
        <f t="shared" si="136"/>
        <v>90</v>
      </c>
      <c r="L229" s="62">
        <f t="shared" si="136"/>
        <v>98</v>
      </c>
      <c r="M229" s="62">
        <f t="shared" si="136"/>
        <v>95</v>
      </c>
      <c r="N229" s="62">
        <f t="shared" si="136"/>
        <v>85</v>
      </c>
      <c r="O229" s="62">
        <f t="shared" si="136"/>
        <v>110</v>
      </c>
      <c r="P229" s="62">
        <f t="shared" si="136"/>
        <v>68</v>
      </c>
      <c r="Q229" s="62">
        <f t="shared" si="136"/>
        <v>120</v>
      </c>
      <c r="R229" s="62">
        <f t="shared" si="136"/>
        <v>123</v>
      </c>
      <c r="S229" s="62">
        <f t="shared" si="136"/>
        <v>126</v>
      </c>
      <c r="T229" s="62">
        <f t="shared" si="136"/>
        <v>93</v>
      </c>
      <c r="U229" s="62">
        <f t="shared" si="136"/>
        <v>100</v>
      </c>
      <c r="V229" s="62">
        <f t="shared" si="136"/>
        <v>117</v>
      </c>
      <c r="W229" s="62">
        <f t="shared" si="136"/>
        <v>132</v>
      </c>
      <c r="X229" s="62">
        <f t="shared" si="136"/>
        <v>120</v>
      </c>
      <c r="Y229" s="62">
        <f t="shared" si="136"/>
        <v>505</v>
      </c>
      <c r="Z229" s="62">
        <f t="shared" si="136"/>
        <v>505</v>
      </c>
      <c r="AA229" s="62">
        <f t="shared" si="136"/>
        <v>522</v>
      </c>
      <c r="AB229" s="62">
        <f t="shared" si="136"/>
        <v>479</v>
      </c>
      <c r="AC229" s="62">
        <f t="shared" si="136"/>
        <v>428</v>
      </c>
      <c r="AD229" s="62">
        <f t="shared" si="136"/>
        <v>387</v>
      </c>
      <c r="AE229" s="62">
        <f t="shared" si="136"/>
        <v>298</v>
      </c>
      <c r="AF229" s="62">
        <f t="shared" si="136"/>
        <v>247</v>
      </c>
      <c r="AG229" s="62">
        <f t="shared" si="136"/>
        <v>229</v>
      </c>
      <c r="AH229" s="62">
        <f t="shared" si="136"/>
        <v>192</v>
      </c>
      <c r="AI229" s="62">
        <f t="shared" si="136"/>
        <v>147</v>
      </c>
      <c r="AJ229" s="62">
        <f t="shared" si="136"/>
        <v>107</v>
      </c>
      <c r="AK229" s="62">
        <f t="shared" si="136"/>
        <v>69</v>
      </c>
      <c r="AL229" s="62">
        <f t="shared" si="136"/>
        <v>59</v>
      </c>
      <c r="AM229" s="62">
        <f t="shared" si="136"/>
        <v>5</v>
      </c>
      <c r="AN229" s="62">
        <f t="shared" si="136"/>
        <v>36</v>
      </c>
      <c r="AO229" s="62">
        <f t="shared" si="136"/>
        <v>43</v>
      </c>
      <c r="AP229" s="62">
        <f t="shared" si="136"/>
        <v>83</v>
      </c>
      <c r="AQ229" s="62">
        <f t="shared" si="136"/>
        <v>3069</v>
      </c>
      <c r="AR229" s="62">
        <f t="shared" si="136"/>
        <v>241</v>
      </c>
      <c r="AS229" s="62">
        <f t="shared" si="136"/>
        <v>250</v>
      </c>
      <c r="AT229" s="62">
        <f t="shared" si="136"/>
        <v>1409</v>
      </c>
      <c r="AU229" s="62">
        <f t="shared" si="136"/>
        <v>151</v>
      </c>
    </row>
    <row r="230" spans="1:47" s="48" customFormat="1" ht="12" customHeight="1" x14ac:dyDescent="0.2">
      <c r="A230" s="57">
        <v>301</v>
      </c>
      <c r="B230" s="58">
        <v>718</v>
      </c>
      <c r="C230" s="61" t="s">
        <v>240</v>
      </c>
      <c r="D230" s="60">
        <f t="shared" ref="D230:AU230" si="137">D96</f>
        <v>6216</v>
      </c>
      <c r="E230" s="60">
        <f t="shared" si="137"/>
        <v>79</v>
      </c>
      <c r="F230" s="60">
        <f t="shared" si="137"/>
        <v>97</v>
      </c>
      <c r="G230" s="60">
        <f t="shared" si="137"/>
        <v>90</v>
      </c>
      <c r="H230" s="60">
        <f t="shared" si="137"/>
        <v>85</v>
      </c>
      <c r="I230" s="60">
        <f t="shared" si="137"/>
        <v>89</v>
      </c>
      <c r="J230" s="60">
        <f t="shared" si="137"/>
        <v>125</v>
      </c>
      <c r="K230" s="60">
        <f t="shared" si="137"/>
        <v>90</v>
      </c>
      <c r="L230" s="60">
        <f t="shared" si="137"/>
        <v>98</v>
      </c>
      <c r="M230" s="60">
        <f t="shared" si="137"/>
        <v>95</v>
      </c>
      <c r="N230" s="60">
        <f t="shared" si="137"/>
        <v>85</v>
      </c>
      <c r="O230" s="60">
        <f t="shared" si="137"/>
        <v>110</v>
      </c>
      <c r="P230" s="60">
        <f t="shared" si="137"/>
        <v>68</v>
      </c>
      <c r="Q230" s="60">
        <f t="shared" si="137"/>
        <v>120</v>
      </c>
      <c r="R230" s="60">
        <f t="shared" si="137"/>
        <v>123</v>
      </c>
      <c r="S230" s="60">
        <f t="shared" si="137"/>
        <v>126</v>
      </c>
      <c r="T230" s="60">
        <f t="shared" si="137"/>
        <v>93</v>
      </c>
      <c r="U230" s="60">
        <f t="shared" si="137"/>
        <v>100</v>
      </c>
      <c r="V230" s="60">
        <f t="shared" si="137"/>
        <v>117</v>
      </c>
      <c r="W230" s="60">
        <f t="shared" si="137"/>
        <v>132</v>
      </c>
      <c r="X230" s="60">
        <f t="shared" si="137"/>
        <v>120</v>
      </c>
      <c r="Y230" s="60">
        <f t="shared" si="137"/>
        <v>505</v>
      </c>
      <c r="Z230" s="60">
        <f t="shared" si="137"/>
        <v>505</v>
      </c>
      <c r="AA230" s="60">
        <f t="shared" si="137"/>
        <v>522</v>
      </c>
      <c r="AB230" s="60">
        <f t="shared" si="137"/>
        <v>479</v>
      </c>
      <c r="AC230" s="60">
        <f t="shared" si="137"/>
        <v>428</v>
      </c>
      <c r="AD230" s="60">
        <f t="shared" si="137"/>
        <v>387</v>
      </c>
      <c r="AE230" s="60">
        <f t="shared" si="137"/>
        <v>298</v>
      </c>
      <c r="AF230" s="60">
        <f t="shared" si="137"/>
        <v>247</v>
      </c>
      <c r="AG230" s="60">
        <f t="shared" si="137"/>
        <v>229</v>
      </c>
      <c r="AH230" s="60">
        <f t="shared" si="137"/>
        <v>192</v>
      </c>
      <c r="AI230" s="60">
        <f t="shared" si="137"/>
        <v>147</v>
      </c>
      <c r="AJ230" s="60">
        <f t="shared" si="137"/>
        <v>107</v>
      </c>
      <c r="AK230" s="60">
        <f t="shared" si="137"/>
        <v>69</v>
      </c>
      <c r="AL230" s="60">
        <f t="shared" si="137"/>
        <v>59</v>
      </c>
      <c r="AM230" s="60">
        <f t="shared" si="137"/>
        <v>5</v>
      </c>
      <c r="AN230" s="60">
        <f t="shared" si="137"/>
        <v>36</v>
      </c>
      <c r="AO230" s="60">
        <f t="shared" si="137"/>
        <v>43</v>
      </c>
      <c r="AP230" s="60">
        <f t="shared" si="137"/>
        <v>83</v>
      </c>
      <c r="AQ230" s="60">
        <f t="shared" si="137"/>
        <v>3069</v>
      </c>
      <c r="AR230" s="60">
        <f t="shared" si="137"/>
        <v>241</v>
      </c>
      <c r="AS230" s="60">
        <f t="shared" si="137"/>
        <v>250</v>
      </c>
      <c r="AT230" s="60">
        <f t="shared" si="137"/>
        <v>1409</v>
      </c>
      <c r="AU230" s="60">
        <f t="shared" si="137"/>
        <v>151</v>
      </c>
    </row>
    <row r="231" spans="1:47" s="48" customFormat="1" ht="12" customHeight="1" x14ac:dyDescent="0.2">
      <c r="A231" s="52">
        <v>120119</v>
      </c>
      <c r="B231" s="53"/>
      <c r="C231" s="54" t="s">
        <v>37</v>
      </c>
      <c r="D231" s="62">
        <f>SUM(D232:D233)</f>
        <v>31648</v>
      </c>
      <c r="E231" s="62">
        <f>SUM(E232:E233)</f>
        <v>441</v>
      </c>
      <c r="F231" s="62">
        <f t="shared" ref="F231:AU231" si="138">SUM(F232:F233)</f>
        <v>393</v>
      </c>
      <c r="G231" s="62">
        <f t="shared" si="138"/>
        <v>406</v>
      </c>
      <c r="H231" s="62">
        <f t="shared" si="138"/>
        <v>396</v>
      </c>
      <c r="I231" s="62">
        <f t="shared" si="138"/>
        <v>370</v>
      </c>
      <c r="J231" s="62">
        <f t="shared" si="138"/>
        <v>427</v>
      </c>
      <c r="K231" s="62">
        <f t="shared" si="138"/>
        <v>646</v>
      </c>
      <c r="L231" s="62">
        <f t="shared" si="138"/>
        <v>696</v>
      </c>
      <c r="M231" s="62">
        <f t="shared" si="138"/>
        <v>611</v>
      </c>
      <c r="N231" s="62">
        <f t="shared" si="138"/>
        <v>572</v>
      </c>
      <c r="O231" s="62">
        <f t="shared" si="138"/>
        <v>574</v>
      </c>
      <c r="P231" s="62">
        <f t="shared" si="138"/>
        <v>599</v>
      </c>
      <c r="Q231" s="62">
        <f t="shared" si="138"/>
        <v>679</v>
      </c>
      <c r="R231" s="62">
        <f t="shared" si="138"/>
        <v>555</v>
      </c>
      <c r="S231" s="62">
        <f t="shared" si="138"/>
        <v>624</v>
      </c>
      <c r="T231" s="62">
        <f t="shared" si="138"/>
        <v>542</v>
      </c>
      <c r="U231" s="62">
        <f t="shared" si="138"/>
        <v>612</v>
      </c>
      <c r="V231" s="62">
        <f t="shared" si="138"/>
        <v>542</v>
      </c>
      <c r="W231" s="62">
        <f t="shared" si="138"/>
        <v>600</v>
      </c>
      <c r="X231" s="62">
        <f t="shared" si="138"/>
        <v>589</v>
      </c>
      <c r="Y231" s="62">
        <f t="shared" si="138"/>
        <v>2791</v>
      </c>
      <c r="Z231" s="62">
        <f t="shared" si="138"/>
        <v>2945</v>
      </c>
      <c r="AA231" s="62">
        <f t="shared" si="138"/>
        <v>2916</v>
      </c>
      <c r="AB231" s="62">
        <f t="shared" si="138"/>
        <v>2646</v>
      </c>
      <c r="AC231" s="62">
        <f t="shared" si="138"/>
        <v>2148</v>
      </c>
      <c r="AD231" s="62">
        <f t="shared" si="138"/>
        <v>1781</v>
      </c>
      <c r="AE231" s="62">
        <f t="shared" si="138"/>
        <v>1408</v>
      </c>
      <c r="AF231" s="62">
        <f t="shared" si="138"/>
        <v>1111</v>
      </c>
      <c r="AG231" s="62">
        <f t="shared" si="138"/>
        <v>914</v>
      </c>
      <c r="AH231" s="62">
        <f t="shared" si="138"/>
        <v>671</v>
      </c>
      <c r="AI231" s="62">
        <f t="shared" si="138"/>
        <v>564</v>
      </c>
      <c r="AJ231" s="62">
        <f t="shared" si="138"/>
        <v>406</v>
      </c>
      <c r="AK231" s="62">
        <f t="shared" si="138"/>
        <v>261</v>
      </c>
      <c r="AL231" s="62">
        <f t="shared" si="138"/>
        <v>212</v>
      </c>
      <c r="AM231" s="62">
        <f t="shared" si="138"/>
        <v>32</v>
      </c>
      <c r="AN231" s="62">
        <f t="shared" si="138"/>
        <v>232</v>
      </c>
      <c r="AO231" s="62">
        <f t="shared" si="138"/>
        <v>209</v>
      </c>
      <c r="AP231" s="62">
        <f t="shared" si="138"/>
        <v>467</v>
      </c>
      <c r="AQ231" s="62">
        <f t="shared" si="138"/>
        <v>15326</v>
      </c>
      <c r="AR231" s="62">
        <f t="shared" si="138"/>
        <v>1359</v>
      </c>
      <c r="AS231" s="62">
        <f t="shared" si="138"/>
        <v>1349</v>
      </c>
      <c r="AT231" s="62">
        <f t="shared" si="138"/>
        <v>7347</v>
      </c>
      <c r="AU231" s="62">
        <f t="shared" si="138"/>
        <v>592</v>
      </c>
    </row>
    <row r="232" spans="1:47" s="48" customFormat="1" ht="12" customHeight="1" x14ac:dyDescent="0.2">
      <c r="A232" s="57">
        <v>201</v>
      </c>
      <c r="B232" s="58">
        <v>620</v>
      </c>
      <c r="C232" s="59" t="s">
        <v>241</v>
      </c>
      <c r="D232" s="60">
        <f t="shared" ref="D232:AU233" si="139">D131</f>
        <v>22215</v>
      </c>
      <c r="E232" s="60">
        <f t="shared" si="139"/>
        <v>321</v>
      </c>
      <c r="F232" s="60">
        <f t="shared" si="139"/>
        <v>296</v>
      </c>
      <c r="G232" s="60">
        <f t="shared" si="139"/>
        <v>306</v>
      </c>
      <c r="H232" s="60">
        <f t="shared" si="139"/>
        <v>298</v>
      </c>
      <c r="I232" s="60">
        <f t="shared" si="139"/>
        <v>292</v>
      </c>
      <c r="J232" s="60">
        <f t="shared" si="139"/>
        <v>325</v>
      </c>
      <c r="K232" s="60">
        <f t="shared" si="139"/>
        <v>434</v>
      </c>
      <c r="L232" s="60">
        <f t="shared" si="139"/>
        <v>466</v>
      </c>
      <c r="M232" s="60">
        <f t="shared" si="139"/>
        <v>403</v>
      </c>
      <c r="N232" s="60">
        <f t="shared" si="139"/>
        <v>390</v>
      </c>
      <c r="O232" s="60">
        <f t="shared" si="139"/>
        <v>392</v>
      </c>
      <c r="P232" s="60">
        <f t="shared" si="139"/>
        <v>404</v>
      </c>
      <c r="Q232" s="60">
        <f t="shared" si="139"/>
        <v>442</v>
      </c>
      <c r="R232" s="60">
        <f t="shared" si="139"/>
        <v>375</v>
      </c>
      <c r="S232" s="60">
        <f t="shared" si="139"/>
        <v>422</v>
      </c>
      <c r="T232" s="60">
        <f t="shared" si="139"/>
        <v>370</v>
      </c>
      <c r="U232" s="60">
        <f t="shared" si="139"/>
        <v>413</v>
      </c>
      <c r="V232" s="60">
        <f t="shared" si="139"/>
        <v>380</v>
      </c>
      <c r="W232" s="60">
        <f t="shared" si="139"/>
        <v>410</v>
      </c>
      <c r="X232" s="60">
        <f t="shared" si="139"/>
        <v>392</v>
      </c>
      <c r="Y232" s="60">
        <f t="shared" si="139"/>
        <v>1842</v>
      </c>
      <c r="Z232" s="60">
        <f t="shared" si="139"/>
        <v>2040</v>
      </c>
      <c r="AA232" s="60">
        <f t="shared" si="139"/>
        <v>2030</v>
      </c>
      <c r="AB232" s="60">
        <f t="shared" si="139"/>
        <v>1768</v>
      </c>
      <c r="AC232" s="60">
        <f t="shared" si="139"/>
        <v>1430</v>
      </c>
      <c r="AD232" s="60">
        <f t="shared" si="139"/>
        <v>1261</v>
      </c>
      <c r="AE232" s="60">
        <f t="shared" si="139"/>
        <v>998</v>
      </c>
      <c r="AF232" s="60">
        <f t="shared" si="139"/>
        <v>879</v>
      </c>
      <c r="AG232" s="60">
        <f t="shared" si="139"/>
        <v>710</v>
      </c>
      <c r="AH232" s="60">
        <f t="shared" si="139"/>
        <v>563</v>
      </c>
      <c r="AI232" s="60">
        <f t="shared" si="139"/>
        <v>462</v>
      </c>
      <c r="AJ232" s="60">
        <f t="shared" si="139"/>
        <v>328</v>
      </c>
      <c r="AK232" s="60">
        <f t="shared" si="139"/>
        <v>205</v>
      </c>
      <c r="AL232" s="60">
        <f t="shared" si="139"/>
        <v>168</v>
      </c>
      <c r="AM232" s="60">
        <f t="shared" si="139"/>
        <v>22</v>
      </c>
      <c r="AN232" s="60">
        <f t="shared" si="139"/>
        <v>142</v>
      </c>
      <c r="AO232" s="60">
        <f t="shared" si="139"/>
        <v>144</v>
      </c>
      <c r="AP232" s="60">
        <f t="shared" si="139"/>
        <v>305</v>
      </c>
      <c r="AQ232" s="60">
        <f t="shared" si="139"/>
        <v>10956</v>
      </c>
      <c r="AR232" s="60">
        <f t="shared" si="139"/>
        <v>1004</v>
      </c>
      <c r="AS232" s="60">
        <f t="shared" si="139"/>
        <v>1000</v>
      </c>
      <c r="AT232" s="60">
        <f t="shared" si="139"/>
        <v>4602</v>
      </c>
      <c r="AU232" s="60">
        <f t="shared" si="139"/>
        <v>402</v>
      </c>
    </row>
    <row r="233" spans="1:47" s="48" customFormat="1" ht="12" customHeight="1" x14ac:dyDescent="0.2">
      <c r="A233" s="57">
        <v>301</v>
      </c>
      <c r="B233" s="58">
        <v>621</v>
      </c>
      <c r="C233" s="61" t="s">
        <v>242</v>
      </c>
      <c r="D233" s="60">
        <f t="shared" si="139"/>
        <v>9433</v>
      </c>
      <c r="E233" s="60">
        <f t="shared" si="139"/>
        <v>120</v>
      </c>
      <c r="F233" s="60">
        <f t="shared" si="139"/>
        <v>97</v>
      </c>
      <c r="G233" s="60">
        <f t="shared" si="139"/>
        <v>100</v>
      </c>
      <c r="H233" s="60">
        <f t="shared" si="139"/>
        <v>98</v>
      </c>
      <c r="I233" s="60">
        <f t="shared" si="139"/>
        <v>78</v>
      </c>
      <c r="J233" s="60">
        <f t="shared" si="139"/>
        <v>102</v>
      </c>
      <c r="K233" s="60">
        <f t="shared" si="139"/>
        <v>212</v>
      </c>
      <c r="L233" s="60">
        <f t="shared" si="139"/>
        <v>230</v>
      </c>
      <c r="M233" s="60">
        <f t="shared" si="139"/>
        <v>208</v>
      </c>
      <c r="N233" s="60">
        <f t="shared" si="139"/>
        <v>182</v>
      </c>
      <c r="O233" s="60">
        <f t="shared" si="139"/>
        <v>182</v>
      </c>
      <c r="P233" s="60">
        <f t="shared" si="139"/>
        <v>195</v>
      </c>
      <c r="Q233" s="60">
        <f t="shared" si="139"/>
        <v>237</v>
      </c>
      <c r="R233" s="60">
        <f t="shared" si="139"/>
        <v>180</v>
      </c>
      <c r="S233" s="60">
        <f t="shared" si="139"/>
        <v>202</v>
      </c>
      <c r="T233" s="60">
        <f t="shared" si="139"/>
        <v>172</v>
      </c>
      <c r="U233" s="60">
        <f t="shared" si="139"/>
        <v>199</v>
      </c>
      <c r="V233" s="60">
        <f t="shared" si="139"/>
        <v>162</v>
      </c>
      <c r="W233" s="60">
        <f t="shared" si="139"/>
        <v>190</v>
      </c>
      <c r="X233" s="60">
        <f t="shared" si="139"/>
        <v>197</v>
      </c>
      <c r="Y233" s="60">
        <f t="shared" si="139"/>
        <v>949</v>
      </c>
      <c r="Z233" s="60">
        <f t="shared" si="139"/>
        <v>905</v>
      </c>
      <c r="AA233" s="60">
        <f t="shared" si="139"/>
        <v>886</v>
      </c>
      <c r="AB233" s="60">
        <f t="shared" si="139"/>
        <v>878</v>
      </c>
      <c r="AC233" s="60">
        <f t="shared" si="139"/>
        <v>718</v>
      </c>
      <c r="AD233" s="60">
        <f t="shared" si="139"/>
        <v>520</v>
      </c>
      <c r="AE233" s="60">
        <f t="shared" si="139"/>
        <v>410</v>
      </c>
      <c r="AF233" s="60">
        <f t="shared" si="139"/>
        <v>232</v>
      </c>
      <c r="AG233" s="60">
        <f t="shared" si="139"/>
        <v>204</v>
      </c>
      <c r="AH233" s="60">
        <f t="shared" si="139"/>
        <v>108</v>
      </c>
      <c r="AI233" s="60">
        <f t="shared" si="139"/>
        <v>102</v>
      </c>
      <c r="AJ233" s="60">
        <f t="shared" si="139"/>
        <v>78</v>
      </c>
      <c r="AK233" s="60">
        <f t="shared" si="139"/>
        <v>56</v>
      </c>
      <c r="AL233" s="60">
        <f t="shared" si="139"/>
        <v>44</v>
      </c>
      <c r="AM233" s="60">
        <f t="shared" si="139"/>
        <v>10</v>
      </c>
      <c r="AN233" s="60">
        <f t="shared" si="139"/>
        <v>90</v>
      </c>
      <c r="AO233" s="60">
        <f t="shared" si="139"/>
        <v>65</v>
      </c>
      <c r="AP233" s="60">
        <f t="shared" si="139"/>
        <v>162</v>
      </c>
      <c r="AQ233" s="60">
        <f t="shared" si="139"/>
        <v>4370</v>
      </c>
      <c r="AR233" s="60">
        <f t="shared" si="139"/>
        <v>355</v>
      </c>
      <c r="AS233" s="60">
        <f t="shared" si="139"/>
        <v>349</v>
      </c>
      <c r="AT233" s="60">
        <f t="shared" si="139"/>
        <v>2745</v>
      </c>
      <c r="AU233" s="60">
        <f t="shared" si="139"/>
        <v>190</v>
      </c>
    </row>
    <row r="234" spans="1:47" s="48" customFormat="1" ht="12" customHeight="1" x14ac:dyDescent="0.2">
      <c r="A234" s="52">
        <v>120121</v>
      </c>
      <c r="B234" s="53"/>
      <c r="C234" s="54" t="s">
        <v>38</v>
      </c>
      <c r="D234" s="62">
        <f>SUM(D235:D236)</f>
        <v>12515</v>
      </c>
      <c r="E234" s="62">
        <f>SUM(E235:E236)</f>
        <v>154</v>
      </c>
      <c r="F234" s="62">
        <f t="shared" ref="F234:AU234" si="140">SUM(F235:F236)</f>
        <v>194</v>
      </c>
      <c r="G234" s="62">
        <f t="shared" si="140"/>
        <v>204</v>
      </c>
      <c r="H234" s="62">
        <f t="shared" si="140"/>
        <v>202</v>
      </c>
      <c r="I234" s="62">
        <f t="shared" si="140"/>
        <v>195</v>
      </c>
      <c r="J234" s="62">
        <f t="shared" si="140"/>
        <v>244</v>
      </c>
      <c r="K234" s="62">
        <f t="shared" si="140"/>
        <v>238</v>
      </c>
      <c r="L234" s="62">
        <f t="shared" si="140"/>
        <v>222</v>
      </c>
      <c r="M234" s="62">
        <f t="shared" si="140"/>
        <v>207</v>
      </c>
      <c r="N234" s="62">
        <f t="shared" si="140"/>
        <v>219</v>
      </c>
      <c r="O234" s="62">
        <f t="shared" si="140"/>
        <v>201</v>
      </c>
      <c r="P234" s="62">
        <f t="shared" si="140"/>
        <v>182</v>
      </c>
      <c r="Q234" s="62">
        <f t="shared" si="140"/>
        <v>180</v>
      </c>
      <c r="R234" s="62">
        <f t="shared" si="140"/>
        <v>246</v>
      </c>
      <c r="S234" s="62">
        <f t="shared" si="140"/>
        <v>190</v>
      </c>
      <c r="T234" s="62">
        <f t="shared" si="140"/>
        <v>182</v>
      </c>
      <c r="U234" s="62">
        <f t="shared" si="140"/>
        <v>192</v>
      </c>
      <c r="V234" s="62">
        <f t="shared" si="140"/>
        <v>206</v>
      </c>
      <c r="W234" s="62">
        <f t="shared" si="140"/>
        <v>217</v>
      </c>
      <c r="X234" s="62">
        <f t="shared" si="140"/>
        <v>206</v>
      </c>
      <c r="Y234" s="62">
        <f t="shared" si="140"/>
        <v>1031</v>
      </c>
      <c r="Z234" s="62">
        <f t="shared" si="140"/>
        <v>1102</v>
      </c>
      <c r="AA234" s="62">
        <f t="shared" si="140"/>
        <v>1050</v>
      </c>
      <c r="AB234" s="62">
        <f t="shared" si="140"/>
        <v>1062</v>
      </c>
      <c r="AC234" s="62">
        <f t="shared" si="140"/>
        <v>805</v>
      </c>
      <c r="AD234" s="62">
        <f t="shared" si="140"/>
        <v>647</v>
      </c>
      <c r="AE234" s="62">
        <f t="shared" si="140"/>
        <v>605</v>
      </c>
      <c r="AF234" s="62">
        <f t="shared" si="140"/>
        <v>530</v>
      </c>
      <c r="AG234" s="62">
        <f t="shared" si="140"/>
        <v>472</v>
      </c>
      <c r="AH234" s="62">
        <f t="shared" si="140"/>
        <v>376</v>
      </c>
      <c r="AI234" s="62">
        <f t="shared" si="140"/>
        <v>317</v>
      </c>
      <c r="AJ234" s="62">
        <f t="shared" si="140"/>
        <v>198</v>
      </c>
      <c r="AK234" s="62">
        <f t="shared" si="140"/>
        <v>131</v>
      </c>
      <c r="AL234" s="62">
        <f t="shared" si="140"/>
        <v>108</v>
      </c>
      <c r="AM234" s="62">
        <f t="shared" si="140"/>
        <v>13</v>
      </c>
      <c r="AN234" s="62">
        <f t="shared" si="140"/>
        <v>71</v>
      </c>
      <c r="AO234" s="62">
        <f t="shared" si="140"/>
        <v>83</v>
      </c>
      <c r="AP234" s="62">
        <f t="shared" si="140"/>
        <v>163</v>
      </c>
      <c r="AQ234" s="62">
        <f t="shared" si="140"/>
        <v>6202</v>
      </c>
      <c r="AR234" s="62">
        <f t="shared" si="140"/>
        <v>461</v>
      </c>
      <c r="AS234" s="62">
        <f t="shared" si="140"/>
        <v>481</v>
      </c>
      <c r="AT234" s="62">
        <f t="shared" si="140"/>
        <v>2736</v>
      </c>
      <c r="AU234" s="62">
        <f t="shared" si="140"/>
        <v>307</v>
      </c>
    </row>
    <row r="235" spans="1:47" s="48" customFormat="1" ht="12" customHeight="1" x14ac:dyDescent="0.2">
      <c r="A235" s="57">
        <v>201</v>
      </c>
      <c r="B235" s="58">
        <v>622</v>
      </c>
      <c r="C235" s="59" t="s">
        <v>243</v>
      </c>
      <c r="D235" s="60">
        <f t="shared" ref="D235:AU236" si="141">D134</f>
        <v>8852</v>
      </c>
      <c r="E235" s="60">
        <f t="shared" si="141"/>
        <v>110</v>
      </c>
      <c r="F235" s="60">
        <f t="shared" si="141"/>
        <v>134</v>
      </c>
      <c r="G235" s="60">
        <f t="shared" si="141"/>
        <v>134</v>
      </c>
      <c r="H235" s="60">
        <f t="shared" si="141"/>
        <v>136</v>
      </c>
      <c r="I235" s="60">
        <f t="shared" si="141"/>
        <v>143</v>
      </c>
      <c r="J235" s="60">
        <f t="shared" si="141"/>
        <v>168</v>
      </c>
      <c r="K235" s="60">
        <f t="shared" si="141"/>
        <v>164</v>
      </c>
      <c r="L235" s="60">
        <f t="shared" si="141"/>
        <v>153</v>
      </c>
      <c r="M235" s="60">
        <f t="shared" si="141"/>
        <v>145</v>
      </c>
      <c r="N235" s="60">
        <f t="shared" si="141"/>
        <v>150</v>
      </c>
      <c r="O235" s="60">
        <f t="shared" si="141"/>
        <v>141</v>
      </c>
      <c r="P235" s="60">
        <f t="shared" si="141"/>
        <v>130</v>
      </c>
      <c r="Q235" s="60">
        <f t="shared" si="141"/>
        <v>130</v>
      </c>
      <c r="R235" s="60">
        <f t="shared" si="141"/>
        <v>174</v>
      </c>
      <c r="S235" s="60">
        <f t="shared" si="141"/>
        <v>140</v>
      </c>
      <c r="T235" s="60">
        <f t="shared" si="141"/>
        <v>134</v>
      </c>
      <c r="U235" s="60">
        <f t="shared" si="141"/>
        <v>140</v>
      </c>
      <c r="V235" s="60">
        <f t="shared" si="141"/>
        <v>148</v>
      </c>
      <c r="W235" s="60">
        <f t="shared" si="141"/>
        <v>150</v>
      </c>
      <c r="X235" s="60">
        <f t="shared" si="141"/>
        <v>146</v>
      </c>
      <c r="Y235" s="60">
        <f t="shared" si="141"/>
        <v>702</v>
      </c>
      <c r="Z235" s="60">
        <f t="shared" si="141"/>
        <v>784</v>
      </c>
      <c r="AA235" s="60">
        <f t="shared" si="141"/>
        <v>712</v>
      </c>
      <c r="AB235" s="60">
        <f t="shared" si="141"/>
        <v>720</v>
      </c>
      <c r="AC235" s="60">
        <f t="shared" si="141"/>
        <v>590</v>
      </c>
      <c r="AD235" s="60">
        <f t="shared" si="141"/>
        <v>505</v>
      </c>
      <c r="AE235" s="60">
        <f t="shared" si="141"/>
        <v>481</v>
      </c>
      <c r="AF235" s="60">
        <f t="shared" si="141"/>
        <v>430</v>
      </c>
      <c r="AG235" s="60">
        <f t="shared" si="141"/>
        <v>300</v>
      </c>
      <c r="AH235" s="60">
        <f t="shared" si="141"/>
        <v>236</v>
      </c>
      <c r="AI235" s="60">
        <f t="shared" si="141"/>
        <v>203</v>
      </c>
      <c r="AJ235" s="60">
        <f t="shared" si="141"/>
        <v>138</v>
      </c>
      <c r="AK235" s="60">
        <f t="shared" si="141"/>
        <v>99</v>
      </c>
      <c r="AL235" s="60">
        <f t="shared" si="141"/>
        <v>82</v>
      </c>
      <c r="AM235" s="60">
        <f t="shared" si="141"/>
        <v>9</v>
      </c>
      <c r="AN235" s="60">
        <f t="shared" si="141"/>
        <v>49</v>
      </c>
      <c r="AO235" s="60">
        <f t="shared" si="141"/>
        <v>59</v>
      </c>
      <c r="AP235" s="60">
        <f t="shared" si="141"/>
        <v>123</v>
      </c>
      <c r="AQ235" s="60">
        <f t="shared" si="141"/>
        <v>4678</v>
      </c>
      <c r="AR235" s="60">
        <f t="shared" si="141"/>
        <v>320</v>
      </c>
      <c r="AS235" s="60">
        <f t="shared" si="141"/>
        <v>367</v>
      </c>
      <c r="AT235" s="60">
        <f t="shared" si="141"/>
        <v>1908</v>
      </c>
      <c r="AU235" s="60">
        <f t="shared" si="141"/>
        <v>209</v>
      </c>
    </row>
    <row r="236" spans="1:47" s="48" customFormat="1" ht="12" customHeight="1" x14ac:dyDescent="0.2">
      <c r="A236" s="57">
        <v>301</v>
      </c>
      <c r="B236" s="58">
        <v>623</v>
      </c>
      <c r="C236" s="61" t="s">
        <v>244</v>
      </c>
      <c r="D236" s="60">
        <f t="shared" si="141"/>
        <v>3663</v>
      </c>
      <c r="E236" s="60">
        <f t="shared" si="141"/>
        <v>44</v>
      </c>
      <c r="F236" s="60">
        <f t="shared" si="141"/>
        <v>60</v>
      </c>
      <c r="G236" s="60">
        <f t="shared" si="141"/>
        <v>70</v>
      </c>
      <c r="H236" s="60">
        <f t="shared" si="141"/>
        <v>66</v>
      </c>
      <c r="I236" s="60">
        <f t="shared" si="141"/>
        <v>52</v>
      </c>
      <c r="J236" s="60">
        <f t="shared" si="141"/>
        <v>76</v>
      </c>
      <c r="K236" s="60">
        <f t="shared" si="141"/>
        <v>74</v>
      </c>
      <c r="L236" s="60">
        <f t="shared" si="141"/>
        <v>69</v>
      </c>
      <c r="M236" s="60">
        <f t="shared" si="141"/>
        <v>62</v>
      </c>
      <c r="N236" s="60">
        <f t="shared" si="141"/>
        <v>69</v>
      </c>
      <c r="O236" s="60">
        <f t="shared" si="141"/>
        <v>60</v>
      </c>
      <c r="P236" s="60">
        <f t="shared" si="141"/>
        <v>52</v>
      </c>
      <c r="Q236" s="60">
        <f t="shared" si="141"/>
        <v>50</v>
      </c>
      <c r="R236" s="60">
        <f t="shared" si="141"/>
        <v>72</v>
      </c>
      <c r="S236" s="60">
        <f t="shared" si="141"/>
        <v>50</v>
      </c>
      <c r="T236" s="60">
        <f t="shared" si="141"/>
        <v>48</v>
      </c>
      <c r="U236" s="60">
        <f t="shared" si="141"/>
        <v>52</v>
      </c>
      <c r="V236" s="60">
        <f t="shared" si="141"/>
        <v>58</v>
      </c>
      <c r="W236" s="60">
        <f t="shared" si="141"/>
        <v>67</v>
      </c>
      <c r="X236" s="60">
        <f t="shared" si="141"/>
        <v>60</v>
      </c>
      <c r="Y236" s="60">
        <f t="shared" si="141"/>
        <v>329</v>
      </c>
      <c r="Z236" s="60">
        <f t="shared" si="141"/>
        <v>318</v>
      </c>
      <c r="AA236" s="60">
        <f t="shared" si="141"/>
        <v>338</v>
      </c>
      <c r="AB236" s="60">
        <f t="shared" si="141"/>
        <v>342</v>
      </c>
      <c r="AC236" s="60">
        <f t="shared" si="141"/>
        <v>215</v>
      </c>
      <c r="AD236" s="60">
        <f t="shared" si="141"/>
        <v>142</v>
      </c>
      <c r="AE236" s="60">
        <f t="shared" si="141"/>
        <v>124</v>
      </c>
      <c r="AF236" s="60">
        <f t="shared" si="141"/>
        <v>100</v>
      </c>
      <c r="AG236" s="60">
        <f t="shared" si="141"/>
        <v>172</v>
      </c>
      <c r="AH236" s="60">
        <f t="shared" si="141"/>
        <v>140</v>
      </c>
      <c r="AI236" s="60">
        <f t="shared" si="141"/>
        <v>114</v>
      </c>
      <c r="AJ236" s="60">
        <f t="shared" si="141"/>
        <v>60</v>
      </c>
      <c r="AK236" s="60">
        <f t="shared" si="141"/>
        <v>32</v>
      </c>
      <c r="AL236" s="60">
        <f t="shared" si="141"/>
        <v>26</v>
      </c>
      <c r="AM236" s="60">
        <f t="shared" si="141"/>
        <v>4</v>
      </c>
      <c r="AN236" s="60">
        <f t="shared" si="141"/>
        <v>22</v>
      </c>
      <c r="AO236" s="60">
        <f t="shared" si="141"/>
        <v>24</v>
      </c>
      <c r="AP236" s="60">
        <f t="shared" si="141"/>
        <v>40</v>
      </c>
      <c r="AQ236" s="60">
        <f t="shared" si="141"/>
        <v>1524</v>
      </c>
      <c r="AR236" s="60">
        <f t="shared" si="141"/>
        <v>141</v>
      </c>
      <c r="AS236" s="60">
        <f t="shared" si="141"/>
        <v>114</v>
      </c>
      <c r="AT236" s="60">
        <f t="shared" si="141"/>
        <v>828</v>
      </c>
      <c r="AU236" s="60">
        <f t="shared" si="141"/>
        <v>98</v>
      </c>
    </row>
    <row r="237" spans="1:47" s="48" customFormat="1" ht="12" customHeight="1" x14ac:dyDescent="0.2">
      <c r="A237" s="52">
        <v>120122</v>
      </c>
      <c r="B237" s="53"/>
      <c r="C237" s="54" t="s">
        <v>39</v>
      </c>
      <c r="D237" s="62">
        <f>SUM(D238:D239)</f>
        <v>2978</v>
      </c>
      <c r="E237" s="62">
        <f>SUM(E238:E239)</f>
        <v>15</v>
      </c>
      <c r="F237" s="62">
        <f t="shared" ref="F237:AU237" si="142">SUM(F238:F239)</f>
        <v>31</v>
      </c>
      <c r="G237" s="62">
        <f t="shared" si="142"/>
        <v>29</v>
      </c>
      <c r="H237" s="62">
        <f t="shared" si="142"/>
        <v>26</v>
      </c>
      <c r="I237" s="62">
        <f t="shared" si="142"/>
        <v>35</v>
      </c>
      <c r="J237" s="62">
        <f t="shared" si="142"/>
        <v>43</v>
      </c>
      <c r="K237" s="62">
        <f t="shared" si="142"/>
        <v>49</v>
      </c>
      <c r="L237" s="62">
        <f t="shared" si="142"/>
        <v>53</v>
      </c>
      <c r="M237" s="62">
        <f t="shared" si="142"/>
        <v>51</v>
      </c>
      <c r="N237" s="62">
        <f t="shared" si="142"/>
        <v>43</v>
      </c>
      <c r="O237" s="62">
        <f t="shared" si="142"/>
        <v>42</v>
      </c>
      <c r="P237" s="62">
        <f t="shared" si="142"/>
        <v>44</v>
      </c>
      <c r="Q237" s="62">
        <f t="shared" si="142"/>
        <v>64</v>
      </c>
      <c r="R237" s="62">
        <f t="shared" si="142"/>
        <v>40</v>
      </c>
      <c r="S237" s="62">
        <f t="shared" si="142"/>
        <v>66</v>
      </c>
      <c r="T237" s="62">
        <f t="shared" si="142"/>
        <v>47</v>
      </c>
      <c r="U237" s="62">
        <f t="shared" si="142"/>
        <v>72</v>
      </c>
      <c r="V237" s="62">
        <f t="shared" si="142"/>
        <v>49</v>
      </c>
      <c r="W237" s="62">
        <f t="shared" si="142"/>
        <v>53</v>
      </c>
      <c r="X237" s="62">
        <f t="shared" si="142"/>
        <v>53</v>
      </c>
      <c r="Y237" s="62">
        <f t="shared" si="142"/>
        <v>240</v>
      </c>
      <c r="Z237" s="62">
        <f t="shared" si="142"/>
        <v>231</v>
      </c>
      <c r="AA237" s="62">
        <f t="shared" si="142"/>
        <v>250</v>
      </c>
      <c r="AB237" s="62">
        <f t="shared" si="142"/>
        <v>186</v>
      </c>
      <c r="AC237" s="62">
        <f t="shared" si="142"/>
        <v>176</v>
      </c>
      <c r="AD237" s="62">
        <f t="shared" si="142"/>
        <v>182</v>
      </c>
      <c r="AE237" s="62">
        <f t="shared" si="142"/>
        <v>160</v>
      </c>
      <c r="AF237" s="62">
        <f t="shared" si="142"/>
        <v>133</v>
      </c>
      <c r="AG237" s="62">
        <f t="shared" si="142"/>
        <v>122</v>
      </c>
      <c r="AH237" s="62">
        <f t="shared" si="142"/>
        <v>130</v>
      </c>
      <c r="AI237" s="62">
        <f t="shared" si="142"/>
        <v>114</v>
      </c>
      <c r="AJ237" s="62">
        <f t="shared" si="142"/>
        <v>67</v>
      </c>
      <c r="AK237" s="62">
        <f t="shared" si="142"/>
        <v>43</v>
      </c>
      <c r="AL237" s="62">
        <f t="shared" si="142"/>
        <v>39</v>
      </c>
      <c r="AM237" s="62">
        <f t="shared" si="142"/>
        <v>2</v>
      </c>
      <c r="AN237" s="62">
        <f t="shared" si="142"/>
        <v>7</v>
      </c>
      <c r="AO237" s="62">
        <f t="shared" si="142"/>
        <v>8</v>
      </c>
      <c r="AP237" s="62">
        <f t="shared" si="142"/>
        <v>16</v>
      </c>
      <c r="AQ237" s="62">
        <f t="shared" si="142"/>
        <v>1471</v>
      </c>
      <c r="AR237" s="62">
        <f t="shared" si="142"/>
        <v>122</v>
      </c>
      <c r="AS237" s="62">
        <f t="shared" si="142"/>
        <v>117</v>
      </c>
      <c r="AT237" s="62">
        <f t="shared" si="142"/>
        <v>617</v>
      </c>
      <c r="AU237" s="62">
        <f t="shared" si="142"/>
        <v>19</v>
      </c>
    </row>
    <row r="238" spans="1:47" s="48" customFormat="1" ht="12" customHeight="1" x14ac:dyDescent="0.2">
      <c r="A238" s="57">
        <v>301</v>
      </c>
      <c r="B238" s="58">
        <v>663</v>
      </c>
      <c r="C238" s="61" t="s">
        <v>245</v>
      </c>
      <c r="D238" s="60">
        <f>D14</f>
        <v>1982</v>
      </c>
      <c r="E238" s="60">
        <f>E14</f>
        <v>10</v>
      </c>
      <c r="F238" s="60">
        <f>F14</f>
        <v>22</v>
      </c>
      <c r="G238" s="60">
        <f>G14</f>
        <v>21</v>
      </c>
      <c r="H238" s="60">
        <f>H14</f>
        <v>18</v>
      </c>
      <c r="I238" s="60">
        <f>I14</f>
        <v>23</v>
      </c>
      <c r="J238" s="60">
        <f>J14</f>
        <v>33</v>
      </c>
      <c r="K238" s="60">
        <f>K14</f>
        <v>37</v>
      </c>
      <c r="L238" s="60">
        <f>L14</f>
        <v>40</v>
      </c>
      <c r="M238" s="60">
        <f>M14</f>
        <v>37</v>
      </c>
      <c r="N238" s="60">
        <f>N14</f>
        <v>31</v>
      </c>
      <c r="O238" s="60">
        <f>O14</f>
        <v>32</v>
      </c>
      <c r="P238" s="60">
        <f>P14</f>
        <v>33</v>
      </c>
      <c r="Q238" s="60">
        <f>Q14</f>
        <v>46</v>
      </c>
      <c r="R238" s="60">
        <f>R14</f>
        <v>28</v>
      </c>
      <c r="S238" s="60">
        <f>S14</f>
        <v>50</v>
      </c>
      <c r="T238" s="60">
        <f>T14</f>
        <v>31</v>
      </c>
      <c r="U238" s="60">
        <f>U14</f>
        <v>54</v>
      </c>
      <c r="V238" s="60">
        <f>V14</f>
        <v>31</v>
      </c>
      <c r="W238" s="60">
        <f>W14</f>
        <v>35</v>
      </c>
      <c r="X238" s="60">
        <f>X14</f>
        <v>35</v>
      </c>
      <c r="Y238" s="60">
        <f>Y14</f>
        <v>150</v>
      </c>
      <c r="Z238" s="60">
        <f>Z14</f>
        <v>141</v>
      </c>
      <c r="AA238" s="60">
        <f>AA14</f>
        <v>156</v>
      </c>
      <c r="AB238" s="60">
        <f>AB14</f>
        <v>114</v>
      </c>
      <c r="AC238" s="60">
        <f>AC14</f>
        <v>110</v>
      </c>
      <c r="AD238" s="60">
        <f>AD14</f>
        <v>112</v>
      </c>
      <c r="AE238" s="60">
        <f>AE14</f>
        <v>108</v>
      </c>
      <c r="AF238" s="60">
        <f>AF14</f>
        <v>87</v>
      </c>
      <c r="AG238" s="60">
        <f>AG14</f>
        <v>82</v>
      </c>
      <c r="AH238" s="60">
        <f>AH14</f>
        <v>92</v>
      </c>
      <c r="AI238" s="60">
        <f>AI14</f>
        <v>82</v>
      </c>
      <c r="AJ238" s="60">
        <f>AJ14</f>
        <v>41</v>
      </c>
      <c r="AK238" s="60">
        <f>AK14</f>
        <v>32</v>
      </c>
      <c r="AL238" s="60">
        <f>AL14</f>
        <v>28</v>
      </c>
      <c r="AM238" s="60">
        <f>AM14</f>
        <v>2</v>
      </c>
      <c r="AN238" s="60">
        <f>AN14</f>
        <v>5</v>
      </c>
      <c r="AO238" s="60">
        <f>AO14</f>
        <v>6</v>
      </c>
      <c r="AP238" s="60">
        <f>AP14</f>
        <v>12</v>
      </c>
      <c r="AQ238" s="60">
        <f>AQ14</f>
        <v>823</v>
      </c>
      <c r="AR238" s="60">
        <f>AR14</f>
        <v>88</v>
      </c>
      <c r="AS238" s="60">
        <f>AS14</f>
        <v>87</v>
      </c>
      <c r="AT238" s="60">
        <f>AT14</f>
        <v>381</v>
      </c>
      <c r="AU238" s="60">
        <f>AU14</f>
        <v>14</v>
      </c>
    </row>
    <row r="239" spans="1:47" s="48" customFormat="1" ht="12" customHeight="1" x14ac:dyDescent="0.2">
      <c r="A239" s="57">
        <v>302</v>
      </c>
      <c r="B239" s="58">
        <v>664</v>
      </c>
      <c r="C239" s="61" t="s">
        <v>246</v>
      </c>
      <c r="D239" s="60">
        <f>D15</f>
        <v>996</v>
      </c>
      <c r="E239" s="60">
        <f>E15</f>
        <v>5</v>
      </c>
      <c r="F239" s="60">
        <f>F15</f>
        <v>9</v>
      </c>
      <c r="G239" s="60">
        <f>G15</f>
        <v>8</v>
      </c>
      <c r="H239" s="60">
        <f>H15</f>
        <v>8</v>
      </c>
      <c r="I239" s="60">
        <f>I15</f>
        <v>12</v>
      </c>
      <c r="J239" s="60">
        <f>J15</f>
        <v>10</v>
      </c>
      <c r="K239" s="60">
        <f>K15</f>
        <v>12</v>
      </c>
      <c r="L239" s="60">
        <f>L15</f>
        <v>13</v>
      </c>
      <c r="M239" s="60">
        <f>M15</f>
        <v>14</v>
      </c>
      <c r="N239" s="60">
        <f>N15</f>
        <v>12</v>
      </c>
      <c r="O239" s="60">
        <f>O15</f>
        <v>10</v>
      </c>
      <c r="P239" s="60">
        <f>P15</f>
        <v>11</v>
      </c>
      <c r="Q239" s="60">
        <f>Q15</f>
        <v>18</v>
      </c>
      <c r="R239" s="60">
        <f>R15</f>
        <v>12</v>
      </c>
      <c r="S239" s="60">
        <f>S15</f>
        <v>16</v>
      </c>
      <c r="T239" s="60">
        <f>T15</f>
        <v>16</v>
      </c>
      <c r="U239" s="60">
        <f>U15</f>
        <v>18</v>
      </c>
      <c r="V239" s="60">
        <f>V15</f>
        <v>18</v>
      </c>
      <c r="W239" s="60">
        <f>W15</f>
        <v>18</v>
      </c>
      <c r="X239" s="60">
        <f>X15</f>
        <v>18</v>
      </c>
      <c r="Y239" s="60">
        <f>Y15</f>
        <v>90</v>
      </c>
      <c r="Z239" s="60">
        <f>Z15</f>
        <v>90</v>
      </c>
      <c r="AA239" s="60">
        <f>AA15</f>
        <v>94</v>
      </c>
      <c r="AB239" s="60">
        <f>AB15</f>
        <v>72</v>
      </c>
      <c r="AC239" s="60">
        <f>AC15</f>
        <v>66</v>
      </c>
      <c r="AD239" s="60">
        <f>AD15</f>
        <v>70</v>
      </c>
      <c r="AE239" s="60">
        <f>AE15</f>
        <v>52</v>
      </c>
      <c r="AF239" s="60">
        <f>AF15</f>
        <v>46</v>
      </c>
      <c r="AG239" s="60">
        <f>AG15</f>
        <v>40</v>
      </c>
      <c r="AH239" s="60">
        <f>AH15</f>
        <v>38</v>
      </c>
      <c r="AI239" s="60">
        <f>AI15</f>
        <v>32</v>
      </c>
      <c r="AJ239" s="60">
        <f>AJ15</f>
        <v>26</v>
      </c>
      <c r="AK239" s="60">
        <f>AK15</f>
        <v>11</v>
      </c>
      <c r="AL239" s="60">
        <f>AL15</f>
        <v>11</v>
      </c>
      <c r="AM239" s="60">
        <f>AM15</f>
        <v>0</v>
      </c>
      <c r="AN239" s="60">
        <f>AN15</f>
        <v>2</v>
      </c>
      <c r="AO239" s="60">
        <f>AO15</f>
        <v>2</v>
      </c>
      <c r="AP239" s="60">
        <f>AP15</f>
        <v>4</v>
      </c>
      <c r="AQ239" s="60">
        <f>AQ15</f>
        <v>648</v>
      </c>
      <c r="AR239" s="60">
        <f>AR15</f>
        <v>34</v>
      </c>
      <c r="AS239" s="60">
        <f>AS15</f>
        <v>30</v>
      </c>
      <c r="AT239" s="60">
        <f>AT15</f>
        <v>236</v>
      </c>
      <c r="AU239" s="60">
        <f>AU15</f>
        <v>5</v>
      </c>
    </row>
    <row r="240" spans="1:47" s="48" customFormat="1" ht="12" customHeight="1" x14ac:dyDescent="0.2">
      <c r="A240" s="52">
        <v>120124</v>
      </c>
      <c r="B240" s="53"/>
      <c r="C240" s="54" t="s">
        <v>40</v>
      </c>
      <c r="D240" s="62">
        <f>SUM(D241:D250)</f>
        <v>6909</v>
      </c>
      <c r="E240" s="62">
        <f t="shared" ref="E240:AU240" si="143">SUM(E241:E250)</f>
        <v>44</v>
      </c>
      <c r="F240" s="62">
        <f t="shared" si="143"/>
        <v>58</v>
      </c>
      <c r="G240" s="62">
        <f t="shared" si="143"/>
        <v>65</v>
      </c>
      <c r="H240" s="62">
        <f t="shared" si="143"/>
        <v>94</v>
      </c>
      <c r="I240" s="62">
        <f t="shared" si="143"/>
        <v>104</v>
      </c>
      <c r="J240" s="62">
        <f t="shared" si="143"/>
        <v>105</v>
      </c>
      <c r="K240" s="62">
        <f t="shared" si="143"/>
        <v>96</v>
      </c>
      <c r="L240" s="62">
        <f t="shared" si="143"/>
        <v>129</v>
      </c>
      <c r="M240" s="62">
        <f t="shared" si="143"/>
        <v>117</v>
      </c>
      <c r="N240" s="62">
        <f t="shared" si="143"/>
        <v>108</v>
      </c>
      <c r="O240" s="62">
        <f t="shared" si="143"/>
        <v>104</v>
      </c>
      <c r="P240" s="62">
        <f t="shared" si="143"/>
        <v>129</v>
      </c>
      <c r="Q240" s="62">
        <f t="shared" si="143"/>
        <v>112</v>
      </c>
      <c r="R240" s="62">
        <f t="shared" si="143"/>
        <v>175</v>
      </c>
      <c r="S240" s="62">
        <f t="shared" si="143"/>
        <v>132</v>
      </c>
      <c r="T240" s="62">
        <f t="shared" si="143"/>
        <v>128</v>
      </c>
      <c r="U240" s="62">
        <f t="shared" si="143"/>
        <v>196</v>
      </c>
      <c r="V240" s="62">
        <f t="shared" si="143"/>
        <v>162</v>
      </c>
      <c r="W240" s="62">
        <f t="shared" si="143"/>
        <v>125</v>
      </c>
      <c r="X240" s="62">
        <f t="shared" si="143"/>
        <v>118</v>
      </c>
      <c r="Y240" s="62">
        <f t="shared" si="143"/>
        <v>580</v>
      </c>
      <c r="Z240" s="62">
        <f t="shared" si="143"/>
        <v>515</v>
      </c>
      <c r="AA240" s="62">
        <f t="shared" si="143"/>
        <v>428</v>
      </c>
      <c r="AB240" s="62">
        <f t="shared" si="143"/>
        <v>490</v>
      </c>
      <c r="AC240" s="62">
        <f t="shared" si="143"/>
        <v>429</v>
      </c>
      <c r="AD240" s="62">
        <f t="shared" si="143"/>
        <v>380</v>
      </c>
      <c r="AE240" s="62">
        <f t="shared" si="143"/>
        <v>373</v>
      </c>
      <c r="AF240" s="62">
        <f t="shared" si="143"/>
        <v>334</v>
      </c>
      <c r="AG240" s="62">
        <f t="shared" si="143"/>
        <v>277</v>
      </c>
      <c r="AH240" s="62">
        <f t="shared" si="143"/>
        <v>253</v>
      </c>
      <c r="AI240" s="62">
        <f t="shared" si="143"/>
        <v>218</v>
      </c>
      <c r="AJ240" s="62">
        <f t="shared" si="143"/>
        <v>170</v>
      </c>
      <c r="AK240" s="62">
        <f t="shared" si="143"/>
        <v>92</v>
      </c>
      <c r="AL240" s="62">
        <f t="shared" si="143"/>
        <v>69</v>
      </c>
      <c r="AM240" s="62">
        <f t="shared" si="143"/>
        <v>2</v>
      </c>
      <c r="AN240" s="62">
        <f t="shared" si="143"/>
        <v>22</v>
      </c>
      <c r="AO240" s="62">
        <f t="shared" si="143"/>
        <v>22</v>
      </c>
      <c r="AP240" s="62">
        <f t="shared" si="143"/>
        <v>46</v>
      </c>
      <c r="AQ240" s="62">
        <f t="shared" si="143"/>
        <v>3532</v>
      </c>
      <c r="AR240" s="62">
        <f t="shared" si="143"/>
        <v>342</v>
      </c>
      <c r="AS240" s="62">
        <f t="shared" si="143"/>
        <v>368</v>
      </c>
      <c r="AT240" s="62">
        <f t="shared" si="143"/>
        <v>1435</v>
      </c>
      <c r="AU240" s="62">
        <f t="shared" si="143"/>
        <v>118</v>
      </c>
    </row>
    <row r="241" spans="1:47" s="48" customFormat="1" ht="12" customHeight="1" x14ac:dyDescent="0.2">
      <c r="A241" s="57">
        <v>301</v>
      </c>
      <c r="B241" s="58">
        <v>736</v>
      </c>
      <c r="C241" s="61" t="s">
        <v>247</v>
      </c>
      <c r="D241" s="60">
        <f t="shared" ref="D241:AU246" si="144">D161</f>
        <v>1514</v>
      </c>
      <c r="E241" s="60">
        <f t="shared" si="144"/>
        <v>12</v>
      </c>
      <c r="F241" s="60">
        <f t="shared" si="144"/>
        <v>16</v>
      </c>
      <c r="G241" s="60">
        <f t="shared" si="144"/>
        <v>18</v>
      </c>
      <c r="H241" s="60">
        <f t="shared" si="144"/>
        <v>18</v>
      </c>
      <c r="I241" s="60">
        <f t="shared" si="144"/>
        <v>20</v>
      </c>
      <c r="J241" s="60">
        <f t="shared" si="144"/>
        <v>20</v>
      </c>
      <c r="K241" s="60">
        <f t="shared" si="144"/>
        <v>20</v>
      </c>
      <c r="L241" s="60">
        <f t="shared" si="144"/>
        <v>25</v>
      </c>
      <c r="M241" s="60">
        <f t="shared" si="144"/>
        <v>25</v>
      </c>
      <c r="N241" s="60">
        <f t="shared" si="144"/>
        <v>25</v>
      </c>
      <c r="O241" s="60">
        <f t="shared" si="144"/>
        <v>24</v>
      </c>
      <c r="P241" s="60">
        <f t="shared" si="144"/>
        <v>25</v>
      </c>
      <c r="Q241" s="60">
        <f t="shared" si="144"/>
        <v>26</v>
      </c>
      <c r="R241" s="60">
        <f t="shared" si="144"/>
        <v>41</v>
      </c>
      <c r="S241" s="60">
        <f t="shared" si="144"/>
        <v>26</v>
      </c>
      <c r="T241" s="60">
        <f t="shared" si="144"/>
        <v>25</v>
      </c>
      <c r="U241" s="60">
        <f t="shared" si="144"/>
        <v>44</v>
      </c>
      <c r="V241" s="60">
        <f t="shared" si="144"/>
        <v>30</v>
      </c>
      <c r="W241" s="60">
        <f t="shared" si="144"/>
        <v>24</v>
      </c>
      <c r="X241" s="60">
        <f t="shared" si="144"/>
        <v>23</v>
      </c>
      <c r="Y241" s="60">
        <f t="shared" si="144"/>
        <v>122</v>
      </c>
      <c r="Z241" s="60">
        <f t="shared" si="144"/>
        <v>115</v>
      </c>
      <c r="AA241" s="60">
        <f t="shared" si="144"/>
        <v>94</v>
      </c>
      <c r="AB241" s="60">
        <f t="shared" si="144"/>
        <v>104</v>
      </c>
      <c r="AC241" s="60">
        <f t="shared" si="144"/>
        <v>95</v>
      </c>
      <c r="AD241" s="60">
        <f t="shared" si="144"/>
        <v>80</v>
      </c>
      <c r="AE241" s="60">
        <f t="shared" si="144"/>
        <v>78</v>
      </c>
      <c r="AF241" s="60">
        <f t="shared" si="144"/>
        <v>74</v>
      </c>
      <c r="AG241" s="60">
        <f t="shared" si="144"/>
        <v>66</v>
      </c>
      <c r="AH241" s="60">
        <f t="shared" si="144"/>
        <v>62</v>
      </c>
      <c r="AI241" s="60">
        <f t="shared" si="144"/>
        <v>58</v>
      </c>
      <c r="AJ241" s="60">
        <f t="shared" si="144"/>
        <v>48</v>
      </c>
      <c r="AK241" s="60">
        <f t="shared" si="144"/>
        <v>18</v>
      </c>
      <c r="AL241" s="60">
        <f t="shared" si="144"/>
        <v>13</v>
      </c>
      <c r="AM241" s="60">
        <f t="shared" si="144"/>
        <v>1</v>
      </c>
      <c r="AN241" s="60">
        <f t="shared" si="144"/>
        <v>4</v>
      </c>
      <c r="AO241" s="60">
        <f t="shared" si="144"/>
        <v>4</v>
      </c>
      <c r="AP241" s="60">
        <f t="shared" si="144"/>
        <v>8</v>
      </c>
      <c r="AQ241" s="60">
        <f t="shared" si="144"/>
        <v>780</v>
      </c>
      <c r="AR241" s="60">
        <f t="shared" si="144"/>
        <v>62</v>
      </c>
      <c r="AS241" s="60">
        <f t="shared" si="144"/>
        <v>68</v>
      </c>
      <c r="AT241" s="60">
        <f t="shared" si="144"/>
        <v>157</v>
      </c>
      <c r="AU241" s="60">
        <f t="shared" si="144"/>
        <v>18</v>
      </c>
    </row>
    <row r="242" spans="1:47" s="48" customFormat="1" ht="12" customHeight="1" x14ac:dyDescent="0.2">
      <c r="A242" s="57">
        <v>302</v>
      </c>
      <c r="B242" s="58">
        <v>737</v>
      </c>
      <c r="C242" s="61" t="s">
        <v>248</v>
      </c>
      <c r="D242" s="60">
        <f t="shared" si="144"/>
        <v>1436</v>
      </c>
      <c r="E242" s="60">
        <f t="shared" si="144"/>
        <v>8</v>
      </c>
      <c r="F242" s="60">
        <f t="shared" si="144"/>
        <v>10</v>
      </c>
      <c r="G242" s="60">
        <f t="shared" si="144"/>
        <v>12</v>
      </c>
      <c r="H242" s="60">
        <f t="shared" si="144"/>
        <v>14</v>
      </c>
      <c r="I242" s="60">
        <f t="shared" si="144"/>
        <v>16</v>
      </c>
      <c r="J242" s="60">
        <f t="shared" si="144"/>
        <v>16</v>
      </c>
      <c r="K242" s="60">
        <f t="shared" si="144"/>
        <v>14</v>
      </c>
      <c r="L242" s="60">
        <f t="shared" si="144"/>
        <v>18</v>
      </c>
      <c r="M242" s="60">
        <f t="shared" si="144"/>
        <v>16</v>
      </c>
      <c r="N242" s="60">
        <f t="shared" si="144"/>
        <v>18</v>
      </c>
      <c r="O242" s="60">
        <f t="shared" si="144"/>
        <v>16</v>
      </c>
      <c r="P242" s="60">
        <f t="shared" si="144"/>
        <v>18</v>
      </c>
      <c r="Q242" s="60">
        <f t="shared" si="144"/>
        <v>18</v>
      </c>
      <c r="R242" s="60">
        <f t="shared" si="144"/>
        <v>26</v>
      </c>
      <c r="S242" s="60">
        <f t="shared" si="144"/>
        <v>20</v>
      </c>
      <c r="T242" s="60">
        <f t="shared" si="144"/>
        <v>18</v>
      </c>
      <c r="U242" s="60">
        <f t="shared" si="144"/>
        <v>28</v>
      </c>
      <c r="V242" s="60">
        <f t="shared" si="144"/>
        <v>24</v>
      </c>
      <c r="W242" s="60">
        <f t="shared" si="144"/>
        <v>18</v>
      </c>
      <c r="X242" s="60">
        <f t="shared" si="144"/>
        <v>16</v>
      </c>
      <c r="Y242" s="60">
        <f t="shared" si="144"/>
        <v>156</v>
      </c>
      <c r="Z242" s="60">
        <f t="shared" si="144"/>
        <v>112</v>
      </c>
      <c r="AA242" s="60">
        <f t="shared" si="144"/>
        <v>88</v>
      </c>
      <c r="AB242" s="60">
        <f t="shared" si="144"/>
        <v>102</v>
      </c>
      <c r="AC242" s="60">
        <f t="shared" si="144"/>
        <v>88</v>
      </c>
      <c r="AD242" s="60">
        <f t="shared" si="144"/>
        <v>86</v>
      </c>
      <c r="AE242" s="60">
        <f t="shared" si="144"/>
        <v>84</v>
      </c>
      <c r="AF242" s="60">
        <f t="shared" si="144"/>
        <v>78</v>
      </c>
      <c r="AG242" s="60">
        <f t="shared" si="144"/>
        <v>74</v>
      </c>
      <c r="AH242" s="60">
        <f t="shared" si="144"/>
        <v>72</v>
      </c>
      <c r="AI242" s="60">
        <f t="shared" si="144"/>
        <v>62</v>
      </c>
      <c r="AJ242" s="60">
        <f t="shared" si="144"/>
        <v>54</v>
      </c>
      <c r="AK242" s="60">
        <f t="shared" si="144"/>
        <v>20</v>
      </c>
      <c r="AL242" s="60">
        <f t="shared" si="144"/>
        <v>16</v>
      </c>
      <c r="AM242" s="60">
        <f t="shared" si="144"/>
        <v>1</v>
      </c>
      <c r="AN242" s="60">
        <f t="shared" si="144"/>
        <v>4</v>
      </c>
      <c r="AO242" s="60">
        <f t="shared" si="144"/>
        <v>4</v>
      </c>
      <c r="AP242" s="60">
        <f t="shared" si="144"/>
        <v>10</v>
      </c>
      <c r="AQ242" s="60">
        <f t="shared" si="144"/>
        <v>870</v>
      </c>
      <c r="AR242" s="60">
        <f t="shared" si="144"/>
        <v>78</v>
      </c>
      <c r="AS242" s="60">
        <f t="shared" si="144"/>
        <v>82</v>
      </c>
      <c r="AT242" s="60">
        <f t="shared" si="144"/>
        <v>252</v>
      </c>
      <c r="AU242" s="60">
        <f t="shared" si="144"/>
        <v>22</v>
      </c>
    </row>
    <row r="243" spans="1:47" s="48" customFormat="1" ht="12" customHeight="1" x14ac:dyDescent="0.2">
      <c r="A243" s="57">
        <v>303</v>
      </c>
      <c r="B243" s="58">
        <v>738</v>
      </c>
      <c r="C243" s="61" t="s">
        <v>249</v>
      </c>
      <c r="D243" s="60">
        <f t="shared" si="144"/>
        <v>690</v>
      </c>
      <c r="E243" s="60">
        <f t="shared" si="144"/>
        <v>4</v>
      </c>
      <c r="F243" s="60">
        <f t="shared" si="144"/>
        <v>6</v>
      </c>
      <c r="G243" s="60">
        <f t="shared" si="144"/>
        <v>8</v>
      </c>
      <c r="H243" s="60">
        <f t="shared" si="144"/>
        <v>10</v>
      </c>
      <c r="I243" s="60">
        <f t="shared" si="144"/>
        <v>12</v>
      </c>
      <c r="J243" s="60">
        <f t="shared" si="144"/>
        <v>12</v>
      </c>
      <c r="K243" s="60">
        <f t="shared" si="144"/>
        <v>12</v>
      </c>
      <c r="L243" s="60">
        <f t="shared" si="144"/>
        <v>16</v>
      </c>
      <c r="M243" s="60">
        <f t="shared" si="144"/>
        <v>14</v>
      </c>
      <c r="N243" s="60">
        <f t="shared" si="144"/>
        <v>16</v>
      </c>
      <c r="O243" s="60">
        <f t="shared" si="144"/>
        <v>12</v>
      </c>
      <c r="P243" s="60">
        <f t="shared" si="144"/>
        <v>16</v>
      </c>
      <c r="Q243" s="60">
        <f t="shared" si="144"/>
        <v>16</v>
      </c>
      <c r="R243" s="60">
        <f t="shared" si="144"/>
        <v>22</v>
      </c>
      <c r="S243" s="60">
        <f t="shared" si="144"/>
        <v>16</v>
      </c>
      <c r="T243" s="60">
        <f t="shared" si="144"/>
        <v>16</v>
      </c>
      <c r="U243" s="60">
        <f t="shared" si="144"/>
        <v>24</v>
      </c>
      <c r="V243" s="60">
        <f t="shared" si="144"/>
        <v>22</v>
      </c>
      <c r="W243" s="60">
        <f t="shared" si="144"/>
        <v>16</v>
      </c>
      <c r="X243" s="60">
        <f t="shared" si="144"/>
        <v>16</v>
      </c>
      <c r="Y243" s="60">
        <f t="shared" si="144"/>
        <v>44</v>
      </c>
      <c r="Z243" s="60">
        <f t="shared" si="144"/>
        <v>42</v>
      </c>
      <c r="AA243" s="60">
        <f t="shared" si="144"/>
        <v>38</v>
      </c>
      <c r="AB243" s="60">
        <f t="shared" si="144"/>
        <v>42</v>
      </c>
      <c r="AC243" s="60">
        <f t="shared" si="144"/>
        <v>38</v>
      </c>
      <c r="AD243" s="60">
        <f t="shared" si="144"/>
        <v>36</v>
      </c>
      <c r="AE243" s="60">
        <f t="shared" si="144"/>
        <v>34</v>
      </c>
      <c r="AF243" s="60">
        <f t="shared" si="144"/>
        <v>30</v>
      </c>
      <c r="AG243" s="60">
        <f t="shared" si="144"/>
        <v>26</v>
      </c>
      <c r="AH243" s="60">
        <f t="shared" si="144"/>
        <v>22</v>
      </c>
      <c r="AI243" s="60">
        <f t="shared" si="144"/>
        <v>16</v>
      </c>
      <c r="AJ243" s="60">
        <f t="shared" si="144"/>
        <v>14</v>
      </c>
      <c r="AK243" s="60">
        <f t="shared" si="144"/>
        <v>12</v>
      </c>
      <c r="AL243" s="60">
        <f t="shared" si="144"/>
        <v>10</v>
      </c>
      <c r="AM243" s="60">
        <f t="shared" si="144"/>
        <v>0</v>
      </c>
      <c r="AN243" s="60">
        <f t="shared" si="144"/>
        <v>3</v>
      </c>
      <c r="AO243" s="60">
        <f t="shared" si="144"/>
        <v>3</v>
      </c>
      <c r="AP243" s="60">
        <f t="shared" si="144"/>
        <v>5</v>
      </c>
      <c r="AQ243" s="60">
        <f t="shared" si="144"/>
        <v>342</v>
      </c>
      <c r="AR243" s="60">
        <f t="shared" si="144"/>
        <v>34</v>
      </c>
      <c r="AS243" s="60">
        <f t="shared" si="144"/>
        <v>36</v>
      </c>
      <c r="AT243" s="60">
        <f t="shared" si="144"/>
        <v>142</v>
      </c>
      <c r="AU243" s="60">
        <f t="shared" si="144"/>
        <v>16</v>
      </c>
    </row>
    <row r="244" spans="1:47" s="48" customFormat="1" ht="12" customHeight="1" x14ac:dyDescent="0.2">
      <c r="A244" s="57">
        <v>304</v>
      </c>
      <c r="B244" s="58">
        <v>739</v>
      </c>
      <c r="C244" s="61" t="s">
        <v>250</v>
      </c>
      <c r="D244" s="60">
        <f t="shared" si="144"/>
        <v>702</v>
      </c>
      <c r="E244" s="60">
        <f t="shared" si="144"/>
        <v>4</v>
      </c>
      <c r="F244" s="60">
        <f t="shared" si="144"/>
        <v>6</v>
      </c>
      <c r="G244" s="60">
        <f t="shared" si="144"/>
        <v>7</v>
      </c>
      <c r="H244" s="60">
        <f t="shared" si="144"/>
        <v>12</v>
      </c>
      <c r="I244" s="60">
        <f t="shared" si="144"/>
        <v>10</v>
      </c>
      <c r="J244" s="60">
        <f t="shared" si="144"/>
        <v>12</v>
      </c>
      <c r="K244" s="60">
        <f t="shared" si="144"/>
        <v>11</v>
      </c>
      <c r="L244" s="60">
        <f t="shared" si="144"/>
        <v>16</v>
      </c>
      <c r="M244" s="60">
        <f t="shared" si="144"/>
        <v>14</v>
      </c>
      <c r="N244" s="60">
        <f t="shared" si="144"/>
        <v>12</v>
      </c>
      <c r="O244" s="60">
        <f t="shared" si="144"/>
        <v>14</v>
      </c>
      <c r="P244" s="60">
        <f t="shared" si="144"/>
        <v>16</v>
      </c>
      <c r="Q244" s="60">
        <f t="shared" si="144"/>
        <v>14</v>
      </c>
      <c r="R244" s="60">
        <f t="shared" si="144"/>
        <v>20</v>
      </c>
      <c r="S244" s="60">
        <f t="shared" si="144"/>
        <v>16</v>
      </c>
      <c r="T244" s="60">
        <f t="shared" si="144"/>
        <v>16</v>
      </c>
      <c r="U244" s="60">
        <f t="shared" si="144"/>
        <v>22</v>
      </c>
      <c r="V244" s="60">
        <f t="shared" si="144"/>
        <v>18</v>
      </c>
      <c r="W244" s="60">
        <f t="shared" si="144"/>
        <v>16</v>
      </c>
      <c r="X244" s="60">
        <f t="shared" si="144"/>
        <v>15</v>
      </c>
      <c r="Y244" s="60">
        <f t="shared" si="144"/>
        <v>50</v>
      </c>
      <c r="Z244" s="60">
        <f t="shared" si="144"/>
        <v>48</v>
      </c>
      <c r="AA244" s="60">
        <f t="shared" si="144"/>
        <v>36</v>
      </c>
      <c r="AB244" s="60">
        <f t="shared" si="144"/>
        <v>46</v>
      </c>
      <c r="AC244" s="60">
        <f t="shared" si="144"/>
        <v>36</v>
      </c>
      <c r="AD244" s="60">
        <f t="shared" si="144"/>
        <v>34</v>
      </c>
      <c r="AE244" s="60">
        <f t="shared" si="144"/>
        <v>33</v>
      </c>
      <c r="AF244" s="60">
        <f t="shared" si="144"/>
        <v>28</v>
      </c>
      <c r="AG244" s="60">
        <f t="shared" si="144"/>
        <v>29</v>
      </c>
      <c r="AH244" s="60">
        <f t="shared" si="144"/>
        <v>27</v>
      </c>
      <c r="AI244" s="60">
        <f t="shared" si="144"/>
        <v>26</v>
      </c>
      <c r="AJ244" s="60">
        <f t="shared" si="144"/>
        <v>16</v>
      </c>
      <c r="AK244" s="60">
        <f t="shared" si="144"/>
        <v>12</v>
      </c>
      <c r="AL244" s="60">
        <f t="shared" si="144"/>
        <v>10</v>
      </c>
      <c r="AM244" s="60">
        <f t="shared" si="144"/>
        <v>0</v>
      </c>
      <c r="AN244" s="60">
        <f t="shared" si="144"/>
        <v>3</v>
      </c>
      <c r="AO244" s="60">
        <f t="shared" si="144"/>
        <v>3</v>
      </c>
      <c r="AP244" s="60">
        <f t="shared" si="144"/>
        <v>5</v>
      </c>
      <c r="AQ244" s="60">
        <f t="shared" si="144"/>
        <v>366</v>
      </c>
      <c r="AR244" s="60">
        <f t="shared" si="144"/>
        <v>36</v>
      </c>
      <c r="AS244" s="60">
        <f t="shared" si="144"/>
        <v>38</v>
      </c>
      <c r="AT244" s="60">
        <f t="shared" si="144"/>
        <v>160</v>
      </c>
      <c r="AU244" s="60">
        <f t="shared" si="144"/>
        <v>18</v>
      </c>
    </row>
    <row r="245" spans="1:47" s="48" customFormat="1" ht="12" customHeight="1" x14ac:dyDescent="0.2">
      <c r="A245" s="57">
        <v>305</v>
      </c>
      <c r="B245" s="58">
        <v>740</v>
      </c>
      <c r="C245" s="61" t="s">
        <v>251</v>
      </c>
      <c r="D245" s="60">
        <f t="shared" si="144"/>
        <v>566</v>
      </c>
      <c r="E245" s="60">
        <f t="shared" si="144"/>
        <v>3</v>
      </c>
      <c r="F245" s="60">
        <f t="shared" si="144"/>
        <v>4</v>
      </c>
      <c r="G245" s="60">
        <f t="shared" si="144"/>
        <v>4</v>
      </c>
      <c r="H245" s="60">
        <f t="shared" si="144"/>
        <v>10</v>
      </c>
      <c r="I245" s="60">
        <f t="shared" si="144"/>
        <v>12</v>
      </c>
      <c r="J245" s="60">
        <f t="shared" si="144"/>
        <v>12</v>
      </c>
      <c r="K245" s="60">
        <f t="shared" si="144"/>
        <v>10</v>
      </c>
      <c r="L245" s="60">
        <f t="shared" si="144"/>
        <v>14</v>
      </c>
      <c r="M245" s="60">
        <f t="shared" si="144"/>
        <v>12</v>
      </c>
      <c r="N245" s="60">
        <f t="shared" si="144"/>
        <v>10</v>
      </c>
      <c r="O245" s="60">
        <f t="shared" si="144"/>
        <v>12</v>
      </c>
      <c r="P245" s="60">
        <f t="shared" si="144"/>
        <v>14</v>
      </c>
      <c r="Q245" s="60">
        <f t="shared" si="144"/>
        <v>11</v>
      </c>
      <c r="R245" s="60">
        <f t="shared" si="144"/>
        <v>16</v>
      </c>
      <c r="S245" s="60">
        <f t="shared" si="144"/>
        <v>14</v>
      </c>
      <c r="T245" s="60">
        <f t="shared" si="144"/>
        <v>14</v>
      </c>
      <c r="U245" s="60">
        <f t="shared" si="144"/>
        <v>18</v>
      </c>
      <c r="V245" s="60">
        <f t="shared" si="144"/>
        <v>16</v>
      </c>
      <c r="W245" s="60">
        <f t="shared" si="144"/>
        <v>14</v>
      </c>
      <c r="X245" s="60">
        <f t="shared" si="144"/>
        <v>12</v>
      </c>
      <c r="Y245" s="60">
        <f t="shared" si="144"/>
        <v>38</v>
      </c>
      <c r="Z245" s="60">
        <f t="shared" si="144"/>
        <v>36</v>
      </c>
      <c r="AA245" s="60">
        <f t="shared" si="144"/>
        <v>32</v>
      </c>
      <c r="AB245" s="60">
        <f t="shared" si="144"/>
        <v>36</v>
      </c>
      <c r="AC245" s="60">
        <f t="shared" si="144"/>
        <v>32</v>
      </c>
      <c r="AD245" s="60">
        <f t="shared" si="144"/>
        <v>30</v>
      </c>
      <c r="AE245" s="60">
        <f t="shared" si="144"/>
        <v>30</v>
      </c>
      <c r="AF245" s="60">
        <f t="shared" si="144"/>
        <v>26</v>
      </c>
      <c r="AG245" s="60">
        <f t="shared" si="144"/>
        <v>18</v>
      </c>
      <c r="AH245" s="60">
        <f t="shared" si="144"/>
        <v>16</v>
      </c>
      <c r="AI245" s="60">
        <f t="shared" si="144"/>
        <v>12</v>
      </c>
      <c r="AJ245" s="60">
        <f t="shared" si="144"/>
        <v>10</v>
      </c>
      <c r="AK245" s="60">
        <f t="shared" si="144"/>
        <v>10</v>
      </c>
      <c r="AL245" s="60">
        <f t="shared" si="144"/>
        <v>8</v>
      </c>
      <c r="AM245" s="60">
        <f t="shared" si="144"/>
        <v>0</v>
      </c>
      <c r="AN245" s="60">
        <f t="shared" si="144"/>
        <v>3</v>
      </c>
      <c r="AO245" s="60">
        <f t="shared" si="144"/>
        <v>3</v>
      </c>
      <c r="AP245" s="60">
        <f t="shared" si="144"/>
        <v>6</v>
      </c>
      <c r="AQ245" s="60">
        <f t="shared" si="144"/>
        <v>264</v>
      </c>
      <c r="AR245" s="60">
        <f t="shared" si="144"/>
        <v>28</v>
      </c>
      <c r="AS245" s="60">
        <f t="shared" si="144"/>
        <v>30</v>
      </c>
      <c r="AT245" s="60">
        <f t="shared" si="144"/>
        <v>144</v>
      </c>
      <c r="AU245" s="60">
        <f t="shared" si="144"/>
        <v>14</v>
      </c>
    </row>
    <row r="246" spans="1:47" s="48" customFormat="1" ht="12" customHeight="1" x14ac:dyDescent="0.2">
      <c r="A246" s="57">
        <v>306</v>
      </c>
      <c r="B246" s="58">
        <v>741</v>
      </c>
      <c r="C246" s="61" t="s">
        <v>252</v>
      </c>
      <c r="D246" s="60">
        <f t="shared" si="144"/>
        <v>467</v>
      </c>
      <c r="E246" s="60">
        <f t="shared" si="144"/>
        <v>3</v>
      </c>
      <c r="F246" s="60">
        <f t="shared" si="144"/>
        <v>4</v>
      </c>
      <c r="G246" s="60">
        <f t="shared" si="144"/>
        <v>4</v>
      </c>
      <c r="H246" s="60">
        <f t="shared" si="144"/>
        <v>8</v>
      </c>
      <c r="I246" s="60">
        <f t="shared" si="144"/>
        <v>10</v>
      </c>
      <c r="J246" s="60">
        <f t="shared" si="144"/>
        <v>10</v>
      </c>
      <c r="K246" s="60">
        <f t="shared" si="144"/>
        <v>8</v>
      </c>
      <c r="L246" s="60">
        <f t="shared" si="144"/>
        <v>12</v>
      </c>
      <c r="M246" s="60">
        <f t="shared" si="144"/>
        <v>10</v>
      </c>
      <c r="N246" s="60">
        <f t="shared" si="144"/>
        <v>8</v>
      </c>
      <c r="O246" s="60">
        <f t="shared" si="144"/>
        <v>8</v>
      </c>
      <c r="P246" s="60">
        <f t="shared" si="144"/>
        <v>12</v>
      </c>
      <c r="Q246" s="60">
        <f t="shared" si="144"/>
        <v>8</v>
      </c>
      <c r="R246" s="60">
        <f t="shared" si="144"/>
        <v>14</v>
      </c>
      <c r="S246" s="60">
        <f t="shared" si="144"/>
        <v>12</v>
      </c>
      <c r="T246" s="60">
        <f t="shared" si="144"/>
        <v>12</v>
      </c>
      <c r="U246" s="60">
        <f t="shared" si="144"/>
        <v>16</v>
      </c>
      <c r="V246" s="60">
        <f t="shared" si="144"/>
        <v>12</v>
      </c>
      <c r="W246" s="60">
        <f t="shared" si="144"/>
        <v>10</v>
      </c>
      <c r="X246" s="60">
        <f t="shared" si="144"/>
        <v>10</v>
      </c>
      <c r="Y246" s="60">
        <f t="shared" si="144"/>
        <v>34</v>
      </c>
      <c r="Z246" s="60">
        <f t="shared" si="144"/>
        <v>32</v>
      </c>
      <c r="AA246" s="60">
        <f t="shared" si="144"/>
        <v>26</v>
      </c>
      <c r="AB246" s="60">
        <f t="shared" si="144"/>
        <v>32</v>
      </c>
      <c r="AC246" s="60">
        <f t="shared" si="144"/>
        <v>26</v>
      </c>
      <c r="AD246" s="60">
        <f t="shared" si="144"/>
        <v>24</v>
      </c>
      <c r="AE246" s="60">
        <f t="shared" si="144"/>
        <v>24</v>
      </c>
      <c r="AF246" s="60">
        <f t="shared" si="144"/>
        <v>22</v>
      </c>
      <c r="AG246" s="60">
        <f t="shared" si="144"/>
        <v>14</v>
      </c>
      <c r="AH246" s="60">
        <f t="shared" si="144"/>
        <v>12</v>
      </c>
      <c r="AI246" s="60">
        <f t="shared" si="144"/>
        <v>10</v>
      </c>
      <c r="AJ246" s="60">
        <f t="shared" si="144"/>
        <v>8</v>
      </c>
      <c r="AK246" s="60">
        <f t="shared" si="144"/>
        <v>8</v>
      </c>
      <c r="AL246" s="60">
        <f t="shared" si="144"/>
        <v>4</v>
      </c>
      <c r="AM246" s="60">
        <f t="shared" ref="AM246:AU250" si="145">AM166</f>
        <v>0</v>
      </c>
      <c r="AN246" s="60">
        <f t="shared" si="145"/>
        <v>1</v>
      </c>
      <c r="AO246" s="60">
        <f t="shared" si="145"/>
        <v>1</v>
      </c>
      <c r="AP246" s="60">
        <f t="shared" si="145"/>
        <v>3</v>
      </c>
      <c r="AQ246" s="60">
        <f t="shared" si="145"/>
        <v>222</v>
      </c>
      <c r="AR246" s="60">
        <f t="shared" si="145"/>
        <v>26</v>
      </c>
      <c r="AS246" s="60">
        <f t="shared" si="145"/>
        <v>28</v>
      </c>
      <c r="AT246" s="60">
        <f t="shared" si="145"/>
        <v>128</v>
      </c>
      <c r="AU246" s="60">
        <f t="shared" si="145"/>
        <v>10</v>
      </c>
    </row>
    <row r="247" spans="1:47" s="48" customFormat="1" ht="12" customHeight="1" x14ac:dyDescent="0.2">
      <c r="A247" s="57">
        <v>307</v>
      </c>
      <c r="B247" s="58">
        <v>742</v>
      </c>
      <c r="C247" s="61" t="s">
        <v>253</v>
      </c>
      <c r="D247" s="60">
        <f t="shared" ref="D247:AL250" si="146">D167</f>
        <v>524</v>
      </c>
      <c r="E247" s="60">
        <f t="shared" si="146"/>
        <v>3</v>
      </c>
      <c r="F247" s="60">
        <f t="shared" si="146"/>
        <v>4</v>
      </c>
      <c r="G247" s="60">
        <f t="shared" si="146"/>
        <v>4</v>
      </c>
      <c r="H247" s="60">
        <f t="shared" si="146"/>
        <v>8</v>
      </c>
      <c r="I247" s="60">
        <f t="shared" si="146"/>
        <v>10</v>
      </c>
      <c r="J247" s="60">
        <f t="shared" si="146"/>
        <v>9</v>
      </c>
      <c r="K247" s="60">
        <f t="shared" si="146"/>
        <v>8</v>
      </c>
      <c r="L247" s="60">
        <f t="shared" si="146"/>
        <v>12</v>
      </c>
      <c r="M247" s="60">
        <f t="shared" si="146"/>
        <v>10</v>
      </c>
      <c r="N247" s="60">
        <f t="shared" si="146"/>
        <v>9</v>
      </c>
      <c r="O247" s="60">
        <f t="shared" si="146"/>
        <v>8</v>
      </c>
      <c r="P247" s="60">
        <f t="shared" si="146"/>
        <v>12</v>
      </c>
      <c r="Q247" s="60">
        <f t="shared" si="146"/>
        <v>9</v>
      </c>
      <c r="R247" s="60">
        <f t="shared" si="146"/>
        <v>14</v>
      </c>
      <c r="S247" s="60">
        <f t="shared" si="146"/>
        <v>12</v>
      </c>
      <c r="T247" s="60">
        <f t="shared" si="146"/>
        <v>12</v>
      </c>
      <c r="U247" s="60">
        <f t="shared" si="146"/>
        <v>16</v>
      </c>
      <c r="V247" s="60">
        <f t="shared" si="146"/>
        <v>12</v>
      </c>
      <c r="W247" s="60">
        <f t="shared" si="146"/>
        <v>12</v>
      </c>
      <c r="X247" s="60">
        <f t="shared" si="146"/>
        <v>10</v>
      </c>
      <c r="Y247" s="60">
        <f t="shared" si="146"/>
        <v>40</v>
      </c>
      <c r="Z247" s="60">
        <f t="shared" si="146"/>
        <v>38</v>
      </c>
      <c r="AA247" s="60">
        <f t="shared" si="146"/>
        <v>32</v>
      </c>
      <c r="AB247" s="60">
        <f t="shared" si="146"/>
        <v>38</v>
      </c>
      <c r="AC247" s="60">
        <f t="shared" si="146"/>
        <v>32</v>
      </c>
      <c r="AD247" s="60">
        <f t="shared" si="146"/>
        <v>30</v>
      </c>
      <c r="AE247" s="60">
        <f t="shared" si="146"/>
        <v>30</v>
      </c>
      <c r="AF247" s="60">
        <f t="shared" si="146"/>
        <v>26</v>
      </c>
      <c r="AG247" s="60">
        <f t="shared" si="146"/>
        <v>18</v>
      </c>
      <c r="AH247" s="60">
        <f t="shared" si="146"/>
        <v>16</v>
      </c>
      <c r="AI247" s="60">
        <f t="shared" si="146"/>
        <v>14</v>
      </c>
      <c r="AJ247" s="60">
        <f t="shared" si="146"/>
        <v>10</v>
      </c>
      <c r="AK247" s="60">
        <f t="shared" si="146"/>
        <v>4</v>
      </c>
      <c r="AL247" s="60">
        <f t="shared" si="146"/>
        <v>2</v>
      </c>
      <c r="AM247" s="60">
        <f t="shared" si="145"/>
        <v>0</v>
      </c>
      <c r="AN247" s="60">
        <f t="shared" si="145"/>
        <v>1</v>
      </c>
      <c r="AO247" s="60">
        <f t="shared" si="145"/>
        <v>1</v>
      </c>
      <c r="AP247" s="60">
        <f t="shared" si="145"/>
        <v>3</v>
      </c>
      <c r="AQ247" s="60">
        <f t="shared" si="145"/>
        <v>250</v>
      </c>
      <c r="AR247" s="60">
        <f t="shared" si="145"/>
        <v>24</v>
      </c>
      <c r="AS247" s="60">
        <f t="shared" si="145"/>
        <v>26</v>
      </c>
      <c r="AT247" s="60">
        <f t="shared" si="145"/>
        <v>122</v>
      </c>
      <c r="AU247" s="60">
        <f t="shared" si="145"/>
        <v>8</v>
      </c>
    </row>
    <row r="248" spans="1:47" s="48" customFormat="1" ht="12" customHeight="1" x14ac:dyDescent="0.2">
      <c r="A248" s="57">
        <v>308</v>
      </c>
      <c r="B248" s="58">
        <v>743</v>
      </c>
      <c r="C248" s="61" t="s">
        <v>254</v>
      </c>
      <c r="D248" s="60">
        <f t="shared" si="146"/>
        <v>455</v>
      </c>
      <c r="E248" s="60">
        <f t="shared" si="146"/>
        <v>3</v>
      </c>
      <c r="F248" s="60">
        <f t="shared" si="146"/>
        <v>4</v>
      </c>
      <c r="G248" s="60">
        <f t="shared" si="146"/>
        <v>4</v>
      </c>
      <c r="H248" s="60">
        <f t="shared" si="146"/>
        <v>6</v>
      </c>
      <c r="I248" s="60">
        <f t="shared" si="146"/>
        <v>6</v>
      </c>
      <c r="J248" s="60">
        <f t="shared" si="146"/>
        <v>6</v>
      </c>
      <c r="K248" s="60">
        <f t="shared" si="146"/>
        <v>6</v>
      </c>
      <c r="L248" s="60">
        <f t="shared" si="146"/>
        <v>8</v>
      </c>
      <c r="M248" s="60">
        <f t="shared" si="146"/>
        <v>8</v>
      </c>
      <c r="N248" s="60">
        <f t="shared" si="146"/>
        <v>6</v>
      </c>
      <c r="O248" s="60">
        <f t="shared" si="146"/>
        <v>6</v>
      </c>
      <c r="P248" s="60">
        <f t="shared" si="146"/>
        <v>8</v>
      </c>
      <c r="Q248" s="60">
        <f t="shared" si="146"/>
        <v>6</v>
      </c>
      <c r="R248" s="60">
        <f t="shared" si="146"/>
        <v>10</v>
      </c>
      <c r="S248" s="60">
        <f t="shared" si="146"/>
        <v>8</v>
      </c>
      <c r="T248" s="60">
        <f t="shared" si="146"/>
        <v>8</v>
      </c>
      <c r="U248" s="60">
        <f t="shared" si="146"/>
        <v>12</v>
      </c>
      <c r="V248" s="60">
        <f t="shared" si="146"/>
        <v>10</v>
      </c>
      <c r="W248" s="60">
        <f t="shared" si="146"/>
        <v>8</v>
      </c>
      <c r="X248" s="60">
        <f t="shared" si="146"/>
        <v>8</v>
      </c>
      <c r="Y248" s="60">
        <f t="shared" si="146"/>
        <v>38</v>
      </c>
      <c r="Z248" s="60">
        <f t="shared" si="146"/>
        <v>36</v>
      </c>
      <c r="AA248" s="60">
        <f t="shared" si="146"/>
        <v>32</v>
      </c>
      <c r="AB248" s="60">
        <f t="shared" si="146"/>
        <v>36</v>
      </c>
      <c r="AC248" s="60">
        <f t="shared" si="146"/>
        <v>32</v>
      </c>
      <c r="AD248" s="60">
        <f t="shared" si="146"/>
        <v>30</v>
      </c>
      <c r="AE248" s="60">
        <f t="shared" si="146"/>
        <v>30</v>
      </c>
      <c r="AF248" s="60">
        <f t="shared" si="146"/>
        <v>26</v>
      </c>
      <c r="AG248" s="60">
        <f t="shared" si="146"/>
        <v>16</v>
      </c>
      <c r="AH248" s="60">
        <f t="shared" si="146"/>
        <v>14</v>
      </c>
      <c r="AI248" s="60">
        <f t="shared" si="146"/>
        <v>12</v>
      </c>
      <c r="AJ248" s="60">
        <f t="shared" si="146"/>
        <v>6</v>
      </c>
      <c r="AK248" s="60">
        <f t="shared" si="146"/>
        <v>4</v>
      </c>
      <c r="AL248" s="60">
        <f t="shared" si="146"/>
        <v>2</v>
      </c>
      <c r="AM248" s="60">
        <f t="shared" si="145"/>
        <v>0</v>
      </c>
      <c r="AN248" s="60">
        <f t="shared" si="145"/>
        <v>1</v>
      </c>
      <c r="AO248" s="60">
        <f t="shared" si="145"/>
        <v>1</v>
      </c>
      <c r="AP248" s="60">
        <f t="shared" si="145"/>
        <v>2</v>
      </c>
      <c r="AQ248" s="60">
        <f t="shared" si="145"/>
        <v>214</v>
      </c>
      <c r="AR248" s="60">
        <f t="shared" si="145"/>
        <v>22</v>
      </c>
      <c r="AS248" s="60">
        <f t="shared" si="145"/>
        <v>24</v>
      </c>
      <c r="AT248" s="60">
        <f t="shared" si="145"/>
        <v>116</v>
      </c>
      <c r="AU248" s="60">
        <f t="shared" si="145"/>
        <v>6</v>
      </c>
    </row>
    <row r="249" spans="1:47" s="48" customFormat="1" ht="12" customHeight="1" x14ac:dyDescent="0.2">
      <c r="A249" s="57">
        <v>309</v>
      </c>
      <c r="B249" s="58">
        <v>12471</v>
      </c>
      <c r="C249" s="61" t="s">
        <v>255</v>
      </c>
      <c r="D249" s="60">
        <f t="shared" si="146"/>
        <v>280</v>
      </c>
      <c r="E249" s="60">
        <f t="shared" si="146"/>
        <v>2</v>
      </c>
      <c r="F249" s="60">
        <f t="shared" si="146"/>
        <v>2</v>
      </c>
      <c r="G249" s="60">
        <f t="shared" si="146"/>
        <v>2</v>
      </c>
      <c r="H249" s="60">
        <f t="shared" si="146"/>
        <v>2</v>
      </c>
      <c r="I249" s="60">
        <f t="shared" si="146"/>
        <v>2</v>
      </c>
      <c r="J249" s="60">
        <f t="shared" si="146"/>
        <v>2</v>
      </c>
      <c r="K249" s="60">
        <f t="shared" si="146"/>
        <v>2</v>
      </c>
      <c r="L249" s="60">
        <f t="shared" si="146"/>
        <v>2</v>
      </c>
      <c r="M249" s="60">
        <f t="shared" si="146"/>
        <v>2</v>
      </c>
      <c r="N249" s="60">
        <f t="shared" si="146"/>
        <v>2</v>
      </c>
      <c r="O249" s="60">
        <f t="shared" si="146"/>
        <v>2</v>
      </c>
      <c r="P249" s="60">
        <f t="shared" si="146"/>
        <v>2</v>
      </c>
      <c r="Q249" s="60">
        <f t="shared" si="146"/>
        <v>2</v>
      </c>
      <c r="R249" s="60">
        <f t="shared" si="146"/>
        <v>8</v>
      </c>
      <c r="S249" s="60">
        <f t="shared" si="146"/>
        <v>2</v>
      </c>
      <c r="T249" s="60">
        <f t="shared" si="146"/>
        <v>2</v>
      </c>
      <c r="U249" s="60">
        <f t="shared" si="146"/>
        <v>10</v>
      </c>
      <c r="V249" s="60">
        <f t="shared" si="146"/>
        <v>10</v>
      </c>
      <c r="W249" s="60">
        <f t="shared" si="146"/>
        <v>2</v>
      </c>
      <c r="X249" s="60">
        <f t="shared" si="146"/>
        <v>2</v>
      </c>
      <c r="Y249" s="60">
        <f t="shared" si="146"/>
        <v>30</v>
      </c>
      <c r="Z249" s="60">
        <f t="shared" si="146"/>
        <v>28</v>
      </c>
      <c r="AA249" s="60">
        <f t="shared" si="146"/>
        <v>26</v>
      </c>
      <c r="AB249" s="60">
        <f t="shared" si="146"/>
        <v>28</v>
      </c>
      <c r="AC249" s="60">
        <f t="shared" si="146"/>
        <v>26</v>
      </c>
      <c r="AD249" s="60">
        <f t="shared" si="146"/>
        <v>20</v>
      </c>
      <c r="AE249" s="60">
        <f t="shared" si="146"/>
        <v>20</v>
      </c>
      <c r="AF249" s="60">
        <f t="shared" si="146"/>
        <v>16</v>
      </c>
      <c r="AG249" s="60">
        <f t="shared" si="146"/>
        <v>8</v>
      </c>
      <c r="AH249" s="60">
        <f t="shared" si="146"/>
        <v>6</v>
      </c>
      <c r="AI249" s="60">
        <f t="shared" si="146"/>
        <v>4</v>
      </c>
      <c r="AJ249" s="60">
        <f t="shared" si="146"/>
        <v>2</v>
      </c>
      <c r="AK249" s="60">
        <f t="shared" si="146"/>
        <v>2</v>
      </c>
      <c r="AL249" s="60">
        <f t="shared" si="146"/>
        <v>2</v>
      </c>
      <c r="AM249" s="60">
        <f t="shared" si="145"/>
        <v>0</v>
      </c>
      <c r="AN249" s="60">
        <f t="shared" si="145"/>
        <v>1</v>
      </c>
      <c r="AO249" s="60">
        <f t="shared" si="145"/>
        <v>1</v>
      </c>
      <c r="AP249" s="60">
        <f t="shared" si="145"/>
        <v>2</v>
      </c>
      <c r="AQ249" s="60">
        <f t="shared" si="145"/>
        <v>106</v>
      </c>
      <c r="AR249" s="60">
        <f t="shared" si="145"/>
        <v>14</v>
      </c>
      <c r="AS249" s="60">
        <f t="shared" si="145"/>
        <v>16</v>
      </c>
      <c r="AT249" s="60">
        <f t="shared" si="145"/>
        <v>106</v>
      </c>
      <c r="AU249" s="60">
        <f t="shared" si="145"/>
        <v>4</v>
      </c>
    </row>
    <row r="250" spans="1:47" s="48" customFormat="1" ht="12" customHeight="1" x14ac:dyDescent="0.2">
      <c r="A250" s="57">
        <v>310</v>
      </c>
      <c r="B250" s="58">
        <v>15577</v>
      </c>
      <c r="C250" s="65" t="s">
        <v>256</v>
      </c>
      <c r="D250" s="60">
        <f t="shared" si="146"/>
        <v>275</v>
      </c>
      <c r="E250" s="60">
        <f t="shared" si="146"/>
        <v>2</v>
      </c>
      <c r="F250" s="60">
        <f t="shared" si="146"/>
        <v>2</v>
      </c>
      <c r="G250" s="60">
        <f t="shared" si="146"/>
        <v>2</v>
      </c>
      <c r="H250" s="60">
        <f t="shared" si="146"/>
        <v>6</v>
      </c>
      <c r="I250" s="60">
        <f t="shared" si="146"/>
        <v>6</v>
      </c>
      <c r="J250" s="60">
        <f t="shared" si="146"/>
        <v>6</v>
      </c>
      <c r="K250" s="60">
        <f t="shared" si="146"/>
        <v>5</v>
      </c>
      <c r="L250" s="60">
        <f t="shared" si="146"/>
        <v>6</v>
      </c>
      <c r="M250" s="60">
        <f t="shared" si="146"/>
        <v>6</v>
      </c>
      <c r="N250" s="60">
        <f t="shared" si="146"/>
        <v>2</v>
      </c>
      <c r="O250" s="60">
        <f t="shared" si="146"/>
        <v>2</v>
      </c>
      <c r="P250" s="60">
        <f t="shared" si="146"/>
        <v>6</v>
      </c>
      <c r="Q250" s="60">
        <f t="shared" si="146"/>
        <v>2</v>
      </c>
      <c r="R250" s="60">
        <f t="shared" si="146"/>
        <v>4</v>
      </c>
      <c r="S250" s="60">
        <f t="shared" si="146"/>
        <v>6</v>
      </c>
      <c r="T250" s="60">
        <f t="shared" si="146"/>
        <v>5</v>
      </c>
      <c r="U250" s="60">
        <f t="shared" si="146"/>
        <v>6</v>
      </c>
      <c r="V250" s="60">
        <f t="shared" si="146"/>
        <v>8</v>
      </c>
      <c r="W250" s="60">
        <f t="shared" si="146"/>
        <v>5</v>
      </c>
      <c r="X250" s="60">
        <f t="shared" si="146"/>
        <v>6</v>
      </c>
      <c r="Y250" s="60">
        <f t="shared" si="146"/>
        <v>28</v>
      </c>
      <c r="Z250" s="60">
        <f t="shared" si="146"/>
        <v>28</v>
      </c>
      <c r="AA250" s="60">
        <f t="shared" si="146"/>
        <v>24</v>
      </c>
      <c r="AB250" s="60">
        <f t="shared" si="146"/>
        <v>26</v>
      </c>
      <c r="AC250" s="60">
        <f t="shared" si="146"/>
        <v>24</v>
      </c>
      <c r="AD250" s="60">
        <f t="shared" si="146"/>
        <v>10</v>
      </c>
      <c r="AE250" s="60">
        <f t="shared" si="146"/>
        <v>10</v>
      </c>
      <c r="AF250" s="60">
        <f t="shared" si="146"/>
        <v>8</v>
      </c>
      <c r="AG250" s="60">
        <f t="shared" si="146"/>
        <v>8</v>
      </c>
      <c r="AH250" s="60">
        <f t="shared" si="146"/>
        <v>6</v>
      </c>
      <c r="AI250" s="60">
        <f t="shared" si="146"/>
        <v>4</v>
      </c>
      <c r="AJ250" s="60">
        <f t="shared" si="146"/>
        <v>2</v>
      </c>
      <c r="AK250" s="60">
        <f t="shared" si="146"/>
        <v>2</v>
      </c>
      <c r="AL250" s="60">
        <f t="shared" si="146"/>
        <v>2</v>
      </c>
      <c r="AM250" s="60">
        <f t="shared" si="145"/>
        <v>0</v>
      </c>
      <c r="AN250" s="60">
        <f t="shared" si="145"/>
        <v>1</v>
      </c>
      <c r="AO250" s="60">
        <f t="shared" si="145"/>
        <v>1</v>
      </c>
      <c r="AP250" s="60">
        <f t="shared" si="145"/>
        <v>2</v>
      </c>
      <c r="AQ250" s="60">
        <f t="shared" si="145"/>
        <v>118</v>
      </c>
      <c r="AR250" s="60">
        <f t="shared" si="145"/>
        <v>18</v>
      </c>
      <c r="AS250" s="60">
        <f t="shared" si="145"/>
        <v>20</v>
      </c>
      <c r="AT250" s="60">
        <f t="shared" si="145"/>
        <v>108</v>
      </c>
      <c r="AU250" s="60">
        <f t="shared" si="145"/>
        <v>2</v>
      </c>
    </row>
    <row r="251" spans="1:47" s="48" customFormat="1" ht="12" customHeight="1" x14ac:dyDescent="0.2">
      <c r="A251" s="52">
        <v>120125</v>
      </c>
      <c r="B251" s="53"/>
      <c r="C251" s="54" t="s">
        <v>42</v>
      </c>
      <c r="D251" s="62">
        <f t="shared" ref="D251" si="147">SUM(D252)</f>
        <v>25740</v>
      </c>
      <c r="E251" s="62">
        <f>SUM(E252)</f>
        <v>301</v>
      </c>
      <c r="F251" s="62">
        <f t="shared" ref="F251:AU251" si="148">SUM(F252)</f>
        <v>304</v>
      </c>
      <c r="G251" s="62">
        <f t="shared" si="148"/>
        <v>296</v>
      </c>
      <c r="H251" s="62">
        <f t="shared" si="148"/>
        <v>309</v>
      </c>
      <c r="I251" s="62">
        <f t="shared" si="148"/>
        <v>353</v>
      </c>
      <c r="J251" s="62">
        <f t="shared" si="148"/>
        <v>414</v>
      </c>
      <c r="K251" s="62">
        <f t="shared" si="148"/>
        <v>485</v>
      </c>
      <c r="L251" s="62">
        <f t="shared" si="148"/>
        <v>511</v>
      </c>
      <c r="M251" s="62">
        <f t="shared" si="148"/>
        <v>459</v>
      </c>
      <c r="N251" s="62">
        <f t="shared" si="148"/>
        <v>424</v>
      </c>
      <c r="O251" s="62">
        <f t="shared" si="148"/>
        <v>471</v>
      </c>
      <c r="P251" s="62">
        <f t="shared" si="148"/>
        <v>455</v>
      </c>
      <c r="Q251" s="62">
        <f t="shared" si="148"/>
        <v>444</v>
      </c>
      <c r="R251" s="62">
        <f t="shared" si="148"/>
        <v>444</v>
      </c>
      <c r="S251" s="62">
        <f t="shared" si="148"/>
        <v>447</v>
      </c>
      <c r="T251" s="62">
        <f t="shared" si="148"/>
        <v>422</v>
      </c>
      <c r="U251" s="62">
        <f t="shared" si="148"/>
        <v>475</v>
      </c>
      <c r="V251" s="62">
        <f t="shared" si="148"/>
        <v>478</v>
      </c>
      <c r="W251" s="62">
        <f t="shared" si="148"/>
        <v>452</v>
      </c>
      <c r="X251" s="62">
        <f t="shared" si="148"/>
        <v>454</v>
      </c>
      <c r="Y251" s="62">
        <f t="shared" si="148"/>
        <v>2213</v>
      </c>
      <c r="Z251" s="62">
        <f t="shared" si="148"/>
        <v>2156</v>
      </c>
      <c r="AA251" s="62">
        <f t="shared" si="148"/>
        <v>2152</v>
      </c>
      <c r="AB251" s="62">
        <f t="shared" si="148"/>
        <v>2188</v>
      </c>
      <c r="AC251" s="62">
        <f t="shared" si="148"/>
        <v>1905</v>
      </c>
      <c r="AD251" s="62">
        <f t="shared" si="148"/>
        <v>1523</v>
      </c>
      <c r="AE251" s="62">
        <f t="shared" si="148"/>
        <v>1281</v>
      </c>
      <c r="AF251" s="62">
        <f t="shared" si="148"/>
        <v>1045</v>
      </c>
      <c r="AG251" s="62">
        <f t="shared" si="148"/>
        <v>860</v>
      </c>
      <c r="AH251" s="62">
        <f t="shared" si="148"/>
        <v>657</v>
      </c>
      <c r="AI251" s="62">
        <f t="shared" si="148"/>
        <v>554</v>
      </c>
      <c r="AJ251" s="62">
        <f t="shared" si="148"/>
        <v>416</v>
      </c>
      <c r="AK251" s="62">
        <f t="shared" si="148"/>
        <v>235</v>
      </c>
      <c r="AL251" s="62">
        <f t="shared" si="148"/>
        <v>157</v>
      </c>
      <c r="AM251" s="62">
        <f t="shared" si="148"/>
        <v>20</v>
      </c>
      <c r="AN251" s="62">
        <f t="shared" si="148"/>
        <v>154</v>
      </c>
      <c r="AO251" s="62">
        <f t="shared" si="148"/>
        <v>147</v>
      </c>
      <c r="AP251" s="62">
        <f t="shared" si="148"/>
        <v>319</v>
      </c>
      <c r="AQ251" s="62">
        <f t="shared" si="148"/>
        <v>12804</v>
      </c>
      <c r="AR251" s="62">
        <f t="shared" si="148"/>
        <v>1042</v>
      </c>
      <c r="AS251" s="62">
        <f t="shared" si="148"/>
        <v>1036</v>
      </c>
      <c r="AT251" s="62">
        <f t="shared" si="148"/>
        <v>5966</v>
      </c>
      <c r="AU251" s="62">
        <f t="shared" si="148"/>
        <v>488</v>
      </c>
    </row>
    <row r="252" spans="1:47" s="48" customFormat="1" ht="12" customHeight="1" x14ac:dyDescent="0.2">
      <c r="A252" s="57">
        <v>201</v>
      </c>
      <c r="B252" s="58">
        <v>719</v>
      </c>
      <c r="C252" s="59" t="s">
        <v>257</v>
      </c>
      <c r="D252" s="60">
        <f t="shared" ref="D252:AU252" si="149">D108</f>
        <v>25740</v>
      </c>
      <c r="E252" s="60">
        <f t="shared" si="149"/>
        <v>301</v>
      </c>
      <c r="F252" s="60">
        <f t="shared" si="149"/>
        <v>304</v>
      </c>
      <c r="G252" s="60">
        <f t="shared" si="149"/>
        <v>296</v>
      </c>
      <c r="H252" s="60">
        <f t="shared" si="149"/>
        <v>309</v>
      </c>
      <c r="I252" s="60">
        <f t="shared" si="149"/>
        <v>353</v>
      </c>
      <c r="J252" s="60">
        <f t="shared" si="149"/>
        <v>414</v>
      </c>
      <c r="K252" s="60">
        <f t="shared" si="149"/>
        <v>485</v>
      </c>
      <c r="L252" s="60">
        <f t="shared" si="149"/>
        <v>511</v>
      </c>
      <c r="M252" s="60">
        <f t="shared" si="149"/>
        <v>459</v>
      </c>
      <c r="N252" s="60">
        <f t="shared" si="149"/>
        <v>424</v>
      </c>
      <c r="O252" s="60">
        <f t="shared" si="149"/>
        <v>471</v>
      </c>
      <c r="P252" s="60">
        <f t="shared" si="149"/>
        <v>455</v>
      </c>
      <c r="Q252" s="60">
        <f t="shared" si="149"/>
        <v>444</v>
      </c>
      <c r="R252" s="60">
        <f t="shared" si="149"/>
        <v>444</v>
      </c>
      <c r="S252" s="60">
        <f t="shared" si="149"/>
        <v>447</v>
      </c>
      <c r="T252" s="60">
        <f t="shared" si="149"/>
        <v>422</v>
      </c>
      <c r="U252" s="60">
        <f t="shared" si="149"/>
        <v>475</v>
      </c>
      <c r="V252" s="60">
        <f t="shared" si="149"/>
        <v>478</v>
      </c>
      <c r="W252" s="60">
        <f t="shared" si="149"/>
        <v>452</v>
      </c>
      <c r="X252" s="60">
        <f t="shared" si="149"/>
        <v>454</v>
      </c>
      <c r="Y252" s="60">
        <f t="shared" si="149"/>
        <v>2213</v>
      </c>
      <c r="Z252" s="60">
        <f t="shared" si="149"/>
        <v>2156</v>
      </c>
      <c r="AA252" s="60">
        <f t="shared" si="149"/>
        <v>2152</v>
      </c>
      <c r="AB252" s="60">
        <f t="shared" si="149"/>
        <v>2188</v>
      </c>
      <c r="AC252" s="60">
        <f t="shared" si="149"/>
        <v>1905</v>
      </c>
      <c r="AD252" s="60">
        <f t="shared" si="149"/>
        <v>1523</v>
      </c>
      <c r="AE252" s="60">
        <f t="shared" si="149"/>
        <v>1281</v>
      </c>
      <c r="AF252" s="60">
        <f t="shared" si="149"/>
        <v>1045</v>
      </c>
      <c r="AG252" s="60">
        <f t="shared" si="149"/>
        <v>860</v>
      </c>
      <c r="AH252" s="60">
        <f t="shared" si="149"/>
        <v>657</v>
      </c>
      <c r="AI252" s="60">
        <f t="shared" si="149"/>
        <v>554</v>
      </c>
      <c r="AJ252" s="60">
        <f t="shared" si="149"/>
        <v>416</v>
      </c>
      <c r="AK252" s="60">
        <f t="shared" si="149"/>
        <v>235</v>
      </c>
      <c r="AL252" s="60">
        <f t="shared" si="149"/>
        <v>157</v>
      </c>
      <c r="AM252" s="60">
        <f t="shared" si="149"/>
        <v>20</v>
      </c>
      <c r="AN252" s="60">
        <f t="shared" si="149"/>
        <v>154</v>
      </c>
      <c r="AO252" s="60">
        <f t="shared" si="149"/>
        <v>147</v>
      </c>
      <c r="AP252" s="60">
        <f t="shared" si="149"/>
        <v>319</v>
      </c>
      <c r="AQ252" s="60">
        <f t="shared" si="149"/>
        <v>12804</v>
      </c>
      <c r="AR252" s="60">
        <f t="shared" si="149"/>
        <v>1042</v>
      </c>
      <c r="AS252" s="60">
        <f t="shared" si="149"/>
        <v>1036</v>
      </c>
      <c r="AT252" s="60">
        <f t="shared" si="149"/>
        <v>5966</v>
      </c>
      <c r="AU252" s="60">
        <f t="shared" si="149"/>
        <v>488</v>
      </c>
    </row>
    <row r="253" spans="1:47" s="48" customFormat="1" ht="12" customHeight="1" x14ac:dyDescent="0.2">
      <c r="A253" s="52">
        <v>120126</v>
      </c>
      <c r="B253" s="53"/>
      <c r="C253" s="54" t="s">
        <v>43</v>
      </c>
      <c r="D253" s="62">
        <f>SUM(D254:D258)</f>
        <v>6114</v>
      </c>
      <c r="E253" s="62">
        <f>SUM(E254:E258)</f>
        <v>57</v>
      </c>
      <c r="F253" s="62">
        <f t="shared" ref="F253:AU253" si="150">SUM(F254:F258)</f>
        <v>63</v>
      </c>
      <c r="G253" s="62">
        <f t="shared" si="150"/>
        <v>83</v>
      </c>
      <c r="H253" s="62">
        <f t="shared" si="150"/>
        <v>59</v>
      </c>
      <c r="I253" s="62">
        <f t="shared" si="150"/>
        <v>76</v>
      </c>
      <c r="J253" s="62">
        <f t="shared" si="150"/>
        <v>124</v>
      </c>
      <c r="K253" s="62">
        <f t="shared" si="150"/>
        <v>77</v>
      </c>
      <c r="L253" s="62">
        <f t="shared" si="150"/>
        <v>113</v>
      </c>
      <c r="M253" s="62">
        <f t="shared" si="150"/>
        <v>91</v>
      </c>
      <c r="N253" s="62">
        <f t="shared" si="150"/>
        <v>82</v>
      </c>
      <c r="O253" s="62">
        <f t="shared" si="150"/>
        <v>66</v>
      </c>
      <c r="P253" s="62">
        <f t="shared" si="150"/>
        <v>125</v>
      </c>
      <c r="Q253" s="62">
        <f t="shared" si="150"/>
        <v>99</v>
      </c>
      <c r="R253" s="62">
        <f t="shared" si="150"/>
        <v>107</v>
      </c>
      <c r="S253" s="62">
        <f t="shared" si="150"/>
        <v>130</v>
      </c>
      <c r="T253" s="62">
        <f t="shared" si="150"/>
        <v>102</v>
      </c>
      <c r="U253" s="62">
        <f t="shared" si="150"/>
        <v>112</v>
      </c>
      <c r="V253" s="62">
        <f t="shared" si="150"/>
        <v>86</v>
      </c>
      <c r="W253" s="62">
        <f t="shared" si="150"/>
        <v>101</v>
      </c>
      <c r="X253" s="62">
        <f t="shared" si="150"/>
        <v>94</v>
      </c>
      <c r="Y253" s="62">
        <f t="shared" si="150"/>
        <v>461</v>
      </c>
      <c r="Z253" s="62">
        <f t="shared" si="150"/>
        <v>476</v>
      </c>
      <c r="AA253" s="62">
        <f t="shared" si="150"/>
        <v>453</v>
      </c>
      <c r="AB253" s="62">
        <f t="shared" si="150"/>
        <v>448</v>
      </c>
      <c r="AC253" s="62">
        <f t="shared" si="150"/>
        <v>391</v>
      </c>
      <c r="AD253" s="62">
        <f t="shared" si="150"/>
        <v>331</v>
      </c>
      <c r="AE253" s="62">
        <f t="shared" si="150"/>
        <v>327</v>
      </c>
      <c r="AF253" s="62">
        <f t="shared" si="150"/>
        <v>333</v>
      </c>
      <c r="AG253" s="62">
        <f t="shared" si="150"/>
        <v>302</v>
      </c>
      <c r="AH253" s="62">
        <f t="shared" si="150"/>
        <v>240</v>
      </c>
      <c r="AI253" s="62">
        <f t="shared" si="150"/>
        <v>191</v>
      </c>
      <c r="AJ253" s="62">
        <f t="shared" si="150"/>
        <v>145</v>
      </c>
      <c r="AK253" s="62">
        <f t="shared" si="150"/>
        <v>90</v>
      </c>
      <c r="AL253" s="62">
        <f t="shared" si="150"/>
        <v>79</v>
      </c>
      <c r="AM253" s="62">
        <f t="shared" si="150"/>
        <v>6</v>
      </c>
      <c r="AN253" s="62">
        <f t="shared" si="150"/>
        <v>36</v>
      </c>
      <c r="AO253" s="62">
        <f t="shared" si="150"/>
        <v>21</v>
      </c>
      <c r="AP253" s="62">
        <f t="shared" si="150"/>
        <v>60</v>
      </c>
      <c r="AQ253" s="62">
        <f t="shared" si="150"/>
        <v>3056</v>
      </c>
      <c r="AR253" s="62">
        <f t="shared" si="150"/>
        <v>247</v>
      </c>
      <c r="AS253" s="62">
        <f t="shared" si="150"/>
        <v>255</v>
      </c>
      <c r="AT253" s="62">
        <f t="shared" si="150"/>
        <v>1257</v>
      </c>
      <c r="AU253" s="62">
        <f t="shared" si="150"/>
        <v>200</v>
      </c>
    </row>
    <row r="254" spans="1:47" s="48" customFormat="1" ht="12" customHeight="1" x14ac:dyDescent="0.2">
      <c r="A254" s="57">
        <v>201</v>
      </c>
      <c r="B254" s="58">
        <v>624</v>
      </c>
      <c r="C254" s="59" t="s">
        <v>258</v>
      </c>
      <c r="D254" s="60">
        <f t="shared" ref="D254:AU258" si="151">D137</f>
        <v>2830</v>
      </c>
      <c r="E254" s="60">
        <f t="shared" si="151"/>
        <v>24</v>
      </c>
      <c r="F254" s="60">
        <f t="shared" si="151"/>
        <v>28</v>
      </c>
      <c r="G254" s="60">
        <f t="shared" si="151"/>
        <v>42</v>
      </c>
      <c r="H254" s="60">
        <f t="shared" si="151"/>
        <v>26</v>
      </c>
      <c r="I254" s="60">
        <f t="shared" si="151"/>
        <v>40</v>
      </c>
      <c r="J254" s="60">
        <f t="shared" si="151"/>
        <v>56</v>
      </c>
      <c r="K254" s="60">
        <f t="shared" si="151"/>
        <v>41</v>
      </c>
      <c r="L254" s="60">
        <f t="shared" si="151"/>
        <v>59</v>
      </c>
      <c r="M254" s="60">
        <f t="shared" si="151"/>
        <v>49</v>
      </c>
      <c r="N254" s="60">
        <f t="shared" si="151"/>
        <v>44</v>
      </c>
      <c r="O254" s="60">
        <f t="shared" si="151"/>
        <v>32</v>
      </c>
      <c r="P254" s="60">
        <f t="shared" si="151"/>
        <v>72</v>
      </c>
      <c r="Q254" s="60">
        <f t="shared" si="151"/>
        <v>51</v>
      </c>
      <c r="R254" s="60">
        <f t="shared" si="151"/>
        <v>57</v>
      </c>
      <c r="S254" s="60">
        <f t="shared" si="151"/>
        <v>70</v>
      </c>
      <c r="T254" s="60">
        <f t="shared" si="151"/>
        <v>54</v>
      </c>
      <c r="U254" s="60">
        <f t="shared" si="151"/>
        <v>60</v>
      </c>
      <c r="V254" s="60">
        <f t="shared" si="151"/>
        <v>46</v>
      </c>
      <c r="W254" s="60">
        <f t="shared" si="151"/>
        <v>58</v>
      </c>
      <c r="X254" s="60">
        <f t="shared" si="151"/>
        <v>52</v>
      </c>
      <c r="Y254" s="60">
        <f t="shared" si="151"/>
        <v>196</v>
      </c>
      <c r="Z254" s="60">
        <f t="shared" si="151"/>
        <v>200</v>
      </c>
      <c r="AA254" s="60">
        <f t="shared" si="151"/>
        <v>202</v>
      </c>
      <c r="AB254" s="60">
        <f t="shared" si="151"/>
        <v>206</v>
      </c>
      <c r="AC254" s="60">
        <f t="shared" si="151"/>
        <v>172</v>
      </c>
      <c r="AD254" s="60">
        <f t="shared" si="151"/>
        <v>158</v>
      </c>
      <c r="AE254" s="60">
        <f t="shared" si="151"/>
        <v>158</v>
      </c>
      <c r="AF254" s="60">
        <f t="shared" si="151"/>
        <v>160</v>
      </c>
      <c r="AG254" s="60">
        <f t="shared" si="151"/>
        <v>134</v>
      </c>
      <c r="AH254" s="60">
        <f t="shared" si="151"/>
        <v>86</v>
      </c>
      <c r="AI254" s="60">
        <f t="shared" si="151"/>
        <v>77</v>
      </c>
      <c r="AJ254" s="60">
        <f t="shared" si="151"/>
        <v>55</v>
      </c>
      <c r="AK254" s="60">
        <f t="shared" si="151"/>
        <v>32</v>
      </c>
      <c r="AL254" s="60">
        <f t="shared" si="151"/>
        <v>33</v>
      </c>
      <c r="AM254" s="60">
        <f t="shared" si="151"/>
        <v>2</v>
      </c>
      <c r="AN254" s="60">
        <f t="shared" si="151"/>
        <v>14</v>
      </c>
      <c r="AO254" s="60">
        <f t="shared" si="151"/>
        <v>8</v>
      </c>
      <c r="AP254" s="60">
        <f t="shared" si="151"/>
        <v>24</v>
      </c>
      <c r="AQ254" s="60">
        <f t="shared" si="151"/>
        <v>1078</v>
      </c>
      <c r="AR254" s="60">
        <v>122</v>
      </c>
      <c r="AS254" s="60">
        <f t="shared" si="151"/>
        <v>127</v>
      </c>
      <c r="AT254" s="60">
        <f t="shared" si="151"/>
        <v>525</v>
      </c>
      <c r="AU254" s="60">
        <f t="shared" si="151"/>
        <v>88</v>
      </c>
    </row>
    <row r="255" spans="1:47" s="48" customFormat="1" ht="12" customHeight="1" x14ac:dyDescent="0.2">
      <c r="A255" s="57">
        <v>301</v>
      </c>
      <c r="B255" s="58">
        <v>625</v>
      </c>
      <c r="C255" s="61" t="s">
        <v>259</v>
      </c>
      <c r="D255" s="60">
        <f t="shared" si="151"/>
        <v>1299</v>
      </c>
      <c r="E255" s="60">
        <f t="shared" si="151"/>
        <v>9</v>
      </c>
      <c r="F255" s="60">
        <f t="shared" si="151"/>
        <v>12</v>
      </c>
      <c r="G255" s="60">
        <f t="shared" si="151"/>
        <v>16</v>
      </c>
      <c r="H255" s="60">
        <f t="shared" si="151"/>
        <v>9</v>
      </c>
      <c r="I255" s="60">
        <f t="shared" si="151"/>
        <v>14</v>
      </c>
      <c r="J255" s="60">
        <f t="shared" si="151"/>
        <v>26</v>
      </c>
      <c r="K255" s="60">
        <f t="shared" si="151"/>
        <v>16</v>
      </c>
      <c r="L255" s="60">
        <f t="shared" si="151"/>
        <v>24</v>
      </c>
      <c r="M255" s="60">
        <f t="shared" si="151"/>
        <v>16</v>
      </c>
      <c r="N255" s="60">
        <f t="shared" si="151"/>
        <v>16</v>
      </c>
      <c r="O255" s="60">
        <f t="shared" si="151"/>
        <v>14</v>
      </c>
      <c r="P255" s="60">
        <f t="shared" si="151"/>
        <v>23</v>
      </c>
      <c r="Q255" s="60">
        <f t="shared" si="151"/>
        <v>20</v>
      </c>
      <c r="R255" s="60">
        <f t="shared" si="151"/>
        <v>22</v>
      </c>
      <c r="S255" s="60">
        <f t="shared" si="151"/>
        <v>26</v>
      </c>
      <c r="T255" s="60">
        <f t="shared" si="151"/>
        <v>20</v>
      </c>
      <c r="U255" s="60">
        <f t="shared" si="151"/>
        <v>22</v>
      </c>
      <c r="V255" s="60">
        <f t="shared" si="151"/>
        <v>18</v>
      </c>
      <c r="W255" s="60">
        <f t="shared" si="151"/>
        <v>19</v>
      </c>
      <c r="X255" s="60">
        <f t="shared" si="151"/>
        <v>18</v>
      </c>
      <c r="Y255" s="60">
        <f t="shared" si="151"/>
        <v>91</v>
      </c>
      <c r="Z255" s="60">
        <f t="shared" si="151"/>
        <v>96</v>
      </c>
      <c r="AA255" s="60">
        <f t="shared" si="151"/>
        <v>92</v>
      </c>
      <c r="AB255" s="60">
        <f t="shared" si="151"/>
        <v>90</v>
      </c>
      <c r="AC255" s="60">
        <f t="shared" si="151"/>
        <v>75</v>
      </c>
      <c r="AD255" s="60">
        <f t="shared" si="151"/>
        <v>78</v>
      </c>
      <c r="AE255" s="60">
        <f t="shared" si="151"/>
        <v>77</v>
      </c>
      <c r="AF255" s="60">
        <f t="shared" si="151"/>
        <v>78</v>
      </c>
      <c r="AG255" s="60">
        <f t="shared" si="151"/>
        <v>76</v>
      </c>
      <c r="AH255" s="60">
        <f t="shared" si="151"/>
        <v>70</v>
      </c>
      <c r="AI255" s="60">
        <f t="shared" si="151"/>
        <v>44</v>
      </c>
      <c r="AJ255" s="60">
        <f t="shared" si="151"/>
        <v>36</v>
      </c>
      <c r="AK255" s="60">
        <f t="shared" si="151"/>
        <v>20</v>
      </c>
      <c r="AL255" s="60">
        <f t="shared" si="151"/>
        <v>16</v>
      </c>
      <c r="AM255" s="60">
        <f t="shared" si="151"/>
        <v>1</v>
      </c>
      <c r="AN255" s="60">
        <f t="shared" si="151"/>
        <v>10</v>
      </c>
      <c r="AO255" s="60">
        <f t="shared" si="151"/>
        <v>6</v>
      </c>
      <c r="AP255" s="60">
        <f t="shared" si="151"/>
        <v>16</v>
      </c>
      <c r="AQ255" s="60">
        <f t="shared" si="151"/>
        <v>604</v>
      </c>
      <c r="AR255" s="60">
        <v>50</v>
      </c>
      <c r="AS255" s="60">
        <f t="shared" si="151"/>
        <v>56</v>
      </c>
      <c r="AT255" s="60">
        <f t="shared" si="151"/>
        <v>252</v>
      </c>
      <c r="AU255" s="60">
        <f t="shared" si="151"/>
        <v>46</v>
      </c>
    </row>
    <row r="256" spans="1:47" s="48" customFormat="1" ht="12" customHeight="1" x14ac:dyDescent="0.2">
      <c r="A256" s="57">
        <v>302</v>
      </c>
      <c r="B256" s="58">
        <v>626</v>
      </c>
      <c r="C256" s="61" t="s">
        <v>260</v>
      </c>
      <c r="D256" s="60">
        <f t="shared" si="151"/>
        <v>810</v>
      </c>
      <c r="E256" s="60">
        <f t="shared" si="151"/>
        <v>12</v>
      </c>
      <c r="F256" s="60">
        <f t="shared" si="151"/>
        <v>10</v>
      </c>
      <c r="G256" s="60">
        <f t="shared" si="151"/>
        <v>12</v>
      </c>
      <c r="H256" s="60">
        <f t="shared" si="151"/>
        <v>12</v>
      </c>
      <c r="I256" s="60">
        <f t="shared" si="151"/>
        <v>6</v>
      </c>
      <c r="J256" s="60">
        <f t="shared" si="151"/>
        <v>16</v>
      </c>
      <c r="K256" s="60">
        <f t="shared" si="151"/>
        <v>8</v>
      </c>
      <c r="L256" s="60">
        <f t="shared" si="151"/>
        <v>12</v>
      </c>
      <c r="M256" s="60">
        <f t="shared" si="151"/>
        <v>10</v>
      </c>
      <c r="N256" s="60">
        <f t="shared" si="151"/>
        <v>10</v>
      </c>
      <c r="O256" s="60">
        <f t="shared" si="151"/>
        <v>10</v>
      </c>
      <c r="P256" s="60">
        <f t="shared" si="151"/>
        <v>12</v>
      </c>
      <c r="Q256" s="60">
        <f t="shared" si="151"/>
        <v>10</v>
      </c>
      <c r="R256" s="60">
        <f t="shared" si="151"/>
        <v>12</v>
      </c>
      <c r="S256" s="60">
        <f t="shared" si="151"/>
        <v>14</v>
      </c>
      <c r="T256" s="60">
        <f t="shared" si="151"/>
        <v>10</v>
      </c>
      <c r="U256" s="60">
        <f t="shared" si="151"/>
        <v>12</v>
      </c>
      <c r="V256" s="60">
        <f t="shared" si="151"/>
        <v>10</v>
      </c>
      <c r="W256" s="60">
        <f t="shared" si="151"/>
        <v>12</v>
      </c>
      <c r="X256" s="60">
        <f t="shared" si="151"/>
        <v>12</v>
      </c>
      <c r="Y256" s="60">
        <f t="shared" si="151"/>
        <v>62</v>
      </c>
      <c r="Z256" s="60">
        <f t="shared" si="151"/>
        <v>68</v>
      </c>
      <c r="AA256" s="60">
        <f t="shared" si="151"/>
        <v>70</v>
      </c>
      <c r="AB256" s="60">
        <f t="shared" si="151"/>
        <v>68</v>
      </c>
      <c r="AC256" s="60">
        <f t="shared" si="151"/>
        <v>52</v>
      </c>
      <c r="AD256" s="60">
        <f t="shared" si="151"/>
        <v>39</v>
      </c>
      <c r="AE256" s="60">
        <f t="shared" si="151"/>
        <v>38</v>
      </c>
      <c r="AF256" s="60">
        <f t="shared" si="151"/>
        <v>39</v>
      </c>
      <c r="AG256" s="60">
        <f t="shared" si="151"/>
        <v>38</v>
      </c>
      <c r="AH256" s="60">
        <f t="shared" si="151"/>
        <v>38</v>
      </c>
      <c r="AI256" s="60">
        <f t="shared" si="151"/>
        <v>28</v>
      </c>
      <c r="AJ256" s="60">
        <f t="shared" si="151"/>
        <v>20</v>
      </c>
      <c r="AK256" s="60">
        <f t="shared" si="151"/>
        <v>16</v>
      </c>
      <c r="AL256" s="60">
        <f t="shared" si="151"/>
        <v>12</v>
      </c>
      <c r="AM256" s="60">
        <f t="shared" si="151"/>
        <v>1</v>
      </c>
      <c r="AN256" s="60">
        <f t="shared" si="151"/>
        <v>6</v>
      </c>
      <c r="AO256" s="60">
        <f t="shared" si="151"/>
        <v>4</v>
      </c>
      <c r="AP256" s="60">
        <f t="shared" si="151"/>
        <v>10</v>
      </c>
      <c r="AQ256" s="60">
        <f t="shared" si="151"/>
        <v>500</v>
      </c>
      <c r="AR256" s="60">
        <v>28</v>
      </c>
      <c r="AS256" s="60">
        <f t="shared" si="151"/>
        <v>34</v>
      </c>
      <c r="AT256" s="60">
        <f t="shared" si="151"/>
        <v>194</v>
      </c>
      <c r="AU256" s="60">
        <f t="shared" si="151"/>
        <v>26</v>
      </c>
    </row>
    <row r="257" spans="1:47" s="48" customFormat="1" ht="12" customHeight="1" x14ac:dyDescent="0.2">
      <c r="A257" s="57">
        <v>303</v>
      </c>
      <c r="B257" s="58">
        <v>627</v>
      </c>
      <c r="C257" s="61" t="s">
        <v>261</v>
      </c>
      <c r="D257" s="60">
        <f t="shared" si="151"/>
        <v>565</v>
      </c>
      <c r="E257" s="60">
        <f t="shared" si="151"/>
        <v>6</v>
      </c>
      <c r="F257" s="60">
        <f t="shared" si="151"/>
        <v>6</v>
      </c>
      <c r="G257" s="60">
        <f t="shared" si="151"/>
        <v>6</v>
      </c>
      <c r="H257" s="60">
        <f t="shared" si="151"/>
        <v>6</v>
      </c>
      <c r="I257" s="60">
        <f t="shared" si="151"/>
        <v>8</v>
      </c>
      <c r="J257" s="60">
        <f t="shared" si="151"/>
        <v>14</v>
      </c>
      <c r="K257" s="60">
        <f t="shared" si="151"/>
        <v>6</v>
      </c>
      <c r="L257" s="60">
        <f t="shared" si="151"/>
        <v>8</v>
      </c>
      <c r="M257" s="60">
        <f t="shared" si="151"/>
        <v>8</v>
      </c>
      <c r="N257" s="60">
        <f t="shared" si="151"/>
        <v>6</v>
      </c>
      <c r="O257" s="60">
        <f t="shared" si="151"/>
        <v>4</v>
      </c>
      <c r="P257" s="60">
        <f t="shared" si="151"/>
        <v>8</v>
      </c>
      <c r="Q257" s="60">
        <f t="shared" si="151"/>
        <v>8</v>
      </c>
      <c r="R257" s="60">
        <f t="shared" si="151"/>
        <v>8</v>
      </c>
      <c r="S257" s="60">
        <f t="shared" si="151"/>
        <v>10</v>
      </c>
      <c r="T257" s="60">
        <f t="shared" si="151"/>
        <v>8</v>
      </c>
      <c r="U257" s="60">
        <f t="shared" si="151"/>
        <v>8</v>
      </c>
      <c r="V257" s="60">
        <f t="shared" si="151"/>
        <v>6</v>
      </c>
      <c r="W257" s="60">
        <f t="shared" si="151"/>
        <v>6</v>
      </c>
      <c r="X257" s="60">
        <f t="shared" si="151"/>
        <v>6</v>
      </c>
      <c r="Y257" s="60">
        <f t="shared" si="151"/>
        <v>52</v>
      </c>
      <c r="Z257" s="60">
        <f t="shared" si="151"/>
        <v>56</v>
      </c>
      <c r="AA257" s="60">
        <f t="shared" si="151"/>
        <v>44</v>
      </c>
      <c r="AB257" s="60">
        <f t="shared" si="151"/>
        <v>42</v>
      </c>
      <c r="AC257" s="60">
        <f t="shared" si="151"/>
        <v>44</v>
      </c>
      <c r="AD257" s="60">
        <f t="shared" si="151"/>
        <v>26</v>
      </c>
      <c r="AE257" s="60">
        <f t="shared" si="151"/>
        <v>25</v>
      </c>
      <c r="AF257" s="60">
        <f t="shared" si="151"/>
        <v>26</v>
      </c>
      <c r="AG257" s="60">
        <f t="shared" si="151"/>
        <v>26</v>
      </c>
      <c r="AH257" s="60">
        <f t="shared" si="151"/>
        <v>22</v>
      </c>
      <c r="AI257" s="60">
        <f t="shared" si="151"/>
        <v>22</v>
      </c>
      <c r="AJ257" s="60">
        <f t="shared" si="151"/>
        <v>16</v>
      </c>
      <c r="AK257" s="60">
        <f t="shared" si="151"/>
        <v>10</v>
      </c>
      <c r="AL257" s="60">
        <f t="shared" si="151"/>
        <v>8</v>
      </c>
      <c r="AM257" s="60">
        <f t="shared" si="151"/>
        <v>1</v>
      </c>
      <c r="AN257" s="60">
        <f t="shared" si="151"/>
        <v>2</v>
      </c>
      <c r="AO257" s="60">
        <f t="shared" si="151"/>
        <v>1</v>
      </c>
      <c r="AP257" s="60">
        <f t="shared" si="151"/>
        <v>4</v>
      </c>
      <c r="AQ257" s="60">
        <f t="shared" si="151"/>
        <v>454</v>
      </c>
      <c r="AR257" s="60">
        <f t="shared" si="151"/>
        <v>24</v>
      </c>
      <c r="AS257" s="60">
        <f t="shared" si="151"/>
        <v>20</v>
      </c>
      <c r="AT257" s="60">
        <f t="shared" si="151"/>
        <v>148</v>
      </c>
      <c r="AU257" s="60">
        <f t="shared" si="151"/>
        <v>22</v>
      </c>
    </row>
    <row r="258" spans="1:47" s="48" customFormat="1" ht="12" customHeight="1" x14ac:dyDescent="0.2">
      <c r="A258" s="57">
        <v>304</v>
      </c>
      <c r="B258" s="58">
        <v>628</v>
      </c>
      <c r="C258" s="61" t="s">
        <v>262</v>
      </c>
      <c r="D258" s="60">
        <f t="shared" si="151"/>
        <v>610</v>
      </c>
      <c r="E258" s="60">
        <f t="shared" si="151"/>
        <v>6</v>
      </c>
      <c r="F258" s="60">
        <f t="shared" si="151"/>
        <v>7</v>
      </c>
      <c r="G258" s="60">
        <f t="shared" si="151"/>
        <v>7</v>
      </c>
      <c r="H258" s="60">
        <f t="shared" si="151"/>
        <v>6</v>
      </c>
      <c r="I258" s="60">
        <f t="shared" si="151"/>
        <v>8</v>
      </c>
      <c r="J258" s="60">
        <f t="shared" si="151"/>
        <v>12</v>
      </c>
      <c r="K258" s="60">
        <f t="shared" si="151"/>
        <v>6</v>
      </c>
      <c r="L258" s="60">
        <f t="shared" si="151"/>
        <v>10</v>
      </c>
      <c r="M258" s="60">
        <f t="shared" si="151"/>
        <v>8</v>
      </c>
      <c r="N258" s="60">
        <f t="shared" si="151"/>
        <v>6</v>
      </c>
      <c r="O258" s="60">
        <f t="shared" si="151"/>
        <v>6</v>
      </c>
      <c r="P258" s="60">
        <f t="shared" si="151"/>
        <v>10</v>
      </c>
      <c r="Q258" s="60">
        <f t="shared" si="151"/>
        <v>10</v>
      </c>
      <c r="R258" s="60">
        <f t="shared" si="151"/>
        <v>8</v>
      </c>
      <c r="S258" s="60">
        <f t="shared" si="151"/>
        <v>10</v>
      </c>
      <c r="T258" s="60">
        <f t="shared" si="151"/>
        <v>10</v>
      </c>
      <c r="U258" s="60">
        <f t="shared" si="151"/>
        <v>10</v>
      </c>
      <c r="V258" s="60">
        <f t="shared" si="151"/>
        <v>6</v>
      </c>
      <c r="W258" s="60">
        <f t="shared" si="151"/>
        <v>6</v>
      </c>
      <c r="X258" s="60">
        <f t="shared" si="151"/>
        <v>6</v>
      </c>
      <c r="Y258" s="60">
        <f t="shared" si="151"/>
        <v>60</v>
      </c>
      <c r="Z258" s="60">
        <f t="shared" si="151"/>
        <v>56</v>
      </c>
      <c r="AA258" s="60">
        <f t="shared" si="151"/>
        <v>45</v>
      </c>
      <c r="AB258" s="60">
        <f t="shared" si="151"/>
        <v>42</v>
      </c>
      <c r="AC258" s="60">
        <f t="shared" si="151"/>
        <v>48</v>
      </c>
      <c r="AD258" s="60">
        <f t="shared" si="151"/>
        <v>30</v>
      </c>
      <c r="AE258" s="60">
        <f t="shared" si="151"/>
        <v>29</v>
      </c>
      <c r="AF258" s="60">
        <f t="shared" si="151"/>
        <v>30</v>
      </c>
      <c r="AG258" s="60">
        <f t="shared" si="151"/>
        <v>28</v>
      </c>
      <c r="AH258" s="60">
        <f t="shared" si="151"/>
        <v>24</v>
      </c>
      <c r="AI258" s="60">
        <f t="shared" si="151"/>
        <v>20</v>
      </c>
      <c r="AJ258" s="60">
        <f t="shared" si="151"/>
        <v>18</v>
      </c>
      <c r="AK258" s="60">
        <f t="shared" si="151"/>
        <v>12</v>
      </c>
      <c r="AL258" s="60">
        <f t="shared" si="151"/>
        <v>10</v>
      </c>
      <c r="AM258" s="60">
        <f t="shared" si="151"/>
        <v>1</v>
      </c>
      <c r="AN258" s="60">
        <f t="shared" si="151"/>
        <v>4</v>
      </c>
      <c r="AO258" s="60">
        <f t="shared" si="151"/>
        <v>2</v>
      </c>
      <c r="AP258" s="60">
        <f t="shared" si="151"/>
        <v>6</v>
      </c>
      <c r="AQ258" s="60">
        <f t="shared" si="151"/>
        <v>420</v>
      </c>
      <c r="AR258" s="60">
        <f t="shared" si="151"/>
        <v>23</v>
      </c>
      <c r="AS258" s="60">
        <f t="shared" si="151"/>
        <v>18</v>
      </c>
      <c r="AT258" s="60">
        <f t="shared" si="151"/>
        <v>138</v>
      </c>
      <c r="AU258" s="60">
        <f t="shared" si="151"/>
        <v>18</v>
      </c>
    </row>
    <row r="259" spans="1:47" s="48" customFormat="1" ht="12" customHeight="1" x14ac:dyDescent="0.2">
      <c r="A259" s="52">
        <v>120127</v>
      </c>
      <c r="B259" s="53"/>
      <c r="C259" s="54" t="s">
        <v>44</v>
      </c>
      <c r="D259" s="62">
        <f t="shared" ref="D259" si="152">SUM(D260)</f>
        <v>2325</v>
      </c>
      <c r="E259" s="62">
        <f>SUM(E260)</f>
        <v>23</v>
      </c>
      <c r="F259" s="62">
        <f t="shared" ref="F259:AU259" si="153">SUM(F260)</f>
        <v>19</v>
      </c>
      <c r="G259" s="62">
        <f t="shared" si="153"/>
        <v>26</v>
      </c>
      <c r="H259" s="62">
        <f t="shared" si="153"/>
        <v>30</v>
      </c>
      <c r="I259" s="62">
        <f t="shared" si="153"/>
        <v>33</v>
      </c>
      <c r="J259" s="62">
        <f t="shared" si="153"/>
        <v>37</v>
      </c>
      <c r="K259" s="62">
        <f t="shared" si="153"/>
        <v>43</v>
      </c>
      <c r="L259" s="62">
        <f t="shared" si="153"/>
        <v>26</v>
      </c>
      <c r="M259" s="62">
        <f t="shared" si="153"/>
        <v>46</v>
      </c>
      <c r="N259" s="62">
        <f t="shared" si="153"/>
        <v>38</v>
      </c>
      <c r="O259" s="62">
        <f t="shared" si="153"/>
        <v>31</v>
      </c>
      <c r="P259" s="62">
        <f t="shared" si="153"/>
        <v>39</v>
      </c>
      <c r="Q259" s="62">
        <f t="shared" si="153"/>
        <v>46</v>
      </c>
      <c r="R259" s="62">
        <f t="shared" si="153"/>
        <v>48</v>
      </c>
      <c r="S259" s="62">
        <f t="shared" si="153"/>
        <v>47</v>
      </c>
      <c r="T259" s="62">
        <f t="shared" si="153"/>
        <v>46</v>
      </c>
      <c r="U259" s="62">
        <f t="shared" si="153"/>
        <v>53</v>
      </c>
      <c r="V259" s="62">
        <f t="shared" si="153"/>
        <v>34</v>
      </c>
      <c r="W259" s="62">
        <f t="shared" si="153"/>
        <v>35</v>
      </c>
      <c r="X259" s="62">
        <f t="shared" si="153"/>
        <v>32</v>
      </c>
      <c r="Y259" s="62">
        <f t="shared" si="153"/>
        <v>188</v>
      </c>
      <c r="Z259" s="62">
        <f t="shared" si="153"/>
        <v>182</v>
      </c>
      <c r="AA259" s="62">
        <f t="shared" si="153"/>
        <v>173</v>
      </c>
      <c r="AB259" s="62">
        <f t="shared" si="153"/>
        <v>164</v>
      </c>
      <c r="AC259" s="62">
        <f t="shared" si="153"/>
        <v>153</v>
      </c>
      <c r="AD259" s="62">
        <f t="shared" si="153"/>
        <v>125</v>
      </c>
      <c r="AE259" s="62">
        <f t="shared" si="153"/>
        <v>127</v>
      </c>
      <c r="AF259" s="62">
        <f t="shared" si="153"/>
        <v>108</v>
      </c>
      <c r="AG259" s="62">
        <f t="shared" si="153"/>
        <v>88</v>
      </c>
      <c r="AH259" s="62">
        <f t="shared" si="153"/>
        <v>72</v>
      </c>
      <c r="AI259" s="62">
        <f t="shared" si="153"/>
        <v>70</v>
      </c>
      <c r="AJ259" s="62">
        <f t="shared" si="153"/>
        <v>67</v>
      </c>
      <c r="AK259" s="62">
        <f t="shared" si="153"/>
        <v>41</v>
      </c>
      <c r="AL259" s="62">
        <f t="shared" si="153"/>
        <v>35</v>
      </c>
      <c r="AM259" s="62">
        <f t="shared" si="153"/>
        <v>2</v>
      </c>
      <c r="AN259" s="62">
        <f t="shared" si="153"/>
        <v>10</v>
      </c>
      <c r="AO259" s="62">
        <f t="shared" si="153"/>
        <v>13</v>
      </c>
      <c r="AP259" s="62">
        <f t="shared" si="153"/>
        <v>25</v>
      </c>
      <c r="AQ259" s="62">
        <f t="shared" si="153"/>
        <v>1167</v>
      </c>
      <c r="AR259" s="62">
        <f t="shared" si="153"/>
        <v>87</v>
      </c>
      <c r="AS259" s="62">
        <f t="shared" si="153"/>
        <v>96</v>
      </c>
      <c r="AT259" s="62">
        <f t="shared" si="153"/>
        <v>487</v>
      </c>
      <c r="AU259" s="62">
        <f t="shared" si="153"/>
        <v>60</v>
      </c>
    </row>
    <row r="260" spans="1:47" s="48" customFormat="1" ht="12" customHeight="1" x14ac:dyDescent="0.2">
      <c r="A260" s="57">
        <v>301</v>
      </c>
      <c r="B260" s="58">
        <v>665</v>
      </c>
      <c r="C260" s="61" t="s">
        <v>263</v>
      </c>
      <c r="D260" s="60">
        <f>D17</f>
        <v>2325</v>
      </c>
      <c r="E260" s="60">
        <f>E17</f>
        <v>23</v>
      </c>
      <c r="F260" s="60">
        <f>F17</f>
        <v>19</v>
      </c>
      <c r="G260" s="60">
        <f>G17</f>
        <v>26</v>
      </c>
      <c r="H260" s="60">
        <f>H17</f>
        <v>30</v>
      </c>
      <c r="I260" s="60">
        <f>I17</f>
        <v>33</v>
      </c>
      <c r="J260" s="60">
        <f>J17</f>
        <v>37</v>
      </c>
      <c r="K260" s="60">
        <f>K17</f>
        <v>43</v>
      </c>
      <c r="L260" s="60">
        <f>L17</f>
        <v>26</v>
      </c>
      <c r="M260" s="60">
        <f>M17</f>
        <v>46</v>
      </c>
      <c r="N260" s="60">
        <f>N17</f>
        <v>38</v>
      </c>
      <c r="O260" s="60">
        <f>O17</f>
        <v>31</v>
      </c>
      <c r="P260" s="60">
        <f>P17</f>
        <v>39</v>
      </c>
      <c r="Q260" s="60">
        <f>Q17</f>
        <v>46</v>
      </c>
      <c r="R260" s="60">
        <f>R17</f>
        <v>48</v>
      </c>
      <c r="S260" s="60">
        <f>S17</f>
        <v>47</v>
      </c>
      <c r="T260" s="60">
        <f>T17</f>
        <v>46</v>
      </c>
      <c r="U260" s="60">
        <f>U17</f>
        <v>53</v>
      </c>
      <c r="V260" s="60">
        <f>V17</f>
        <v>34</v>
      </c>
      <c r="W260" s="60">
        <f>W17</f>
        <v>35</v>
      </c>
      <c r="X260" s="60">
        <f>X17</f>
        <v>32</v>
      </c>
      <c r="Y260" s="60">
        <f>Y17</f>
        <v>188</v>
      </c>
      <c r="Z260" s="60">
        <f>Z17</f>
        <v>182</v>
      </c>
      <c r="AA260" s="60">
        <f>AA17</f>
        <v>173</v>
      </c>
      <c r="AB260" s="60">
        <f>AB17</f>
        <v>164</v>
      </c>
      <c r="AC260" s="60">
        <f>AC17</f>
        <v>153</v>
      </c>
      <c r="AD260" s="60">
        <f>AD17</f>
        <v>125</v>
      </c>
      <c r="AE260" s="60">
        <f>AE17</f>
        <v>127</v>
      </c>
      <c r="AF260" s="60">
        <f>AF17</f>
        <v>108</v>
      </c>
      <c r="AG260" s="60">
        <f>AG17</f>
        <v>88</v>
      </c>
      <c r="AH260" s="60">
        <f>AH17</f>
        <v>72</v>
      </c>
      <c r="AI260" s="60">
        <f>AI17</f>
        <v>70</v>
      </c>
      <c r="AJ260" s="60">
        <f>AJ17</f>
        <v>67</v>
      </c>
      <c r="AK260" s="60">
        <f>AK17</f>
        <v>41</v>
      </c>
      <c r="AL260" s="60">
        <f>AL17</f>
        <v>35</v>
      </c>
      <c r="AM260" s="60">
        <f>AM17</f>
        <v>2</v>
      </c>
      <c r="AN260" s="60">
        <f>AN17</f>
        <v>10</v>
      </c>
      <c r="AO260" s="60">
        <f>AO17</f>
        <v>13</v>
      </c>
      <c r="AP260" s="60">
        <f>AP17</f>
        <v>25</v>
      </c>
      <c r="AQ260" s="60">
        <f>AQ17</f>
        <v>1167</v>
      </c>
      <c r="AR260" s="60">
        <f>AR17</f>
        <v>87</v>
      </c>
      <c r="AS260" s="60">
        <f>AS17</f>
        <v>96</v>
      </c>
      <c r="AT260" s="60">
        <f>AT17</f>
        <v>487</v>
      </c>
      <c r="AU260" s="60">
        <f>AU17</f>
        <v>60</v>
      </c>
    </row>
    <row r="261" spans="1:47" s="48" customFormat="1" ht="12" customHeight="1" x14ac:dyDescent="0.2">
      <c r="A261" s="52">
        <v>120128</v>
      </c>
      <c r="B261" s="53"/>
      <c r="C261" s="54" t="s">
        <v>45</v>
      </c>
      <c r="D261" s="62">
        <f>SUM(D262:D263)</f>
        <v>5049</v>
      </c>
      <c r="E261" s="62">
        <f>SUM(E262:E263)</f>
        <v>62</v>
      </c>
      <c r="F261" s="62">
        <f t="shared" ref="F261:AU261" si="154">SUM(F262:F263)</f>
        <v>71</v>
      </c>
      <c r="G261" s="62">
        <f t="shared" si="154"/>
        <v>76</v>
      </c>
      <c r="H261" s="62">
        <f t="shared" si="154"/>
        <v>68</v>
      </c>
      <c r="I261" s="62">
        <f t="shared" si="154"/>
        <v>78</v>
      </c>
      <c r="J261" s="62">
        <f t="shared" si="154"/>
        <v>80</v>
      </c>
      <c r="K261" s="62">
        <f t="shared" si="154"/>
        <v>105</v>
      </c>
      <c r="L261" s="62">
        <f t="shared" si="154"/>
        <v>83</v>
      </c>
      <c r="M261" s="62">
        <f t="shared" si="154"/>
        <v>89</v>
      </c>
      <c r="N261" s="62">
        <f t="shared" si="154"/>
        <v>98</v>
      </c>
      <c r="O261" s="62">
        <f t="shared" si="154"/>
        <v>90</v>
      </c>
      <c r="P261" s="62">
        <f t="shared" si="154"/>
        <v>69</v>
      </c>
      <c r="Q261" s="62">
        <f t="shared" si="154"/>
        <v>96</v>
      </c>
      <c r="R261" s="62">
        <f t="shared" si="154"/>
        <v>114</v>
      </c>
      <c r="S261" s="62">
        <f t="shared" si="154"/>
        <v>99</v>
      </c>
      <c r="T261" s="62">
        <f t="shared" si="154"/>
        <v>83</v>
      </c>
      <c r="U261" s="62">
        <f t="shared" si="154"/>
        <v>111</v>
      </c>
      <c r="V261" s="62">
        <f t="shared" si="154"/>
        <v>92</v>
      </c>
      <c r="W261" s="62">
        <f t="shared" si="154"/>
        <v>91</v>
      </c>
      <c r="X261" s="62">
        <f t="shared" si="154"/>
        <v>75</v>
      </c>
      <c r="Y261" s="62">
        <f t="shared" si="154"/>
        <v>397</v>
      </c>
      <c r="Z261" s="62">
        <f t="shared" si="154"/>
        <v>427</v>
      </c>
      <c r="AA261" s="62">
        <f t="shared" si="154"/>
        <v>395</v>
      </c>
      <c r="AB261" s="62">
        <f t="shared" si="154"/>
        <v>398</v>
      </c>
      <c r="AC261" s="62">
        <f t="shared" si="154"/>
        <v>350</v>
      </c>
      <c r="AD261" s="62">
        <f t="shared" si="154"/>
        <v>262</v>
      </c>
      <c r="AE261" s="62">
        <f t="shared" si="154"/>
        <v>214</v>
      </c>
      <c r="AF261" s="62">
        <f t="shared" si="154"/>
        <v>216</v>
      </c>
      <c r="AG261" s="62">
        <f t="shared" si="154"/>
        <v>188</v>
      </c>
      <c r="AH261" s="62">
        <f t="shared" si="154"/>
        <v>137</v>
      </c>
      <c r="AI261" s="62">
        <f t="shared" si="154"/>
        <v>149</v>
      </c>
      <c r="AJ261" s="62">
        <f t="shared" si="154"/>
        <v>85</v>
      </c>
      <c r="AK261" s="62">
        <f t="shared" si="154"/>
        <v>61</v>
      </c>
      <c r="AL261" s="62">
        <f t="shared" si="154"/>
        <v>40</v>
      </c>
      <c r="AM261" s="62">
        <f t="shared" si="154"/>
        <v>6</v>
      </c>
      <c r="AN261" s="62">
        <f t="shared" si="154"/>
        <v>32</v>
      </c>
      <c r="AO261" s="62">
        <f t="shared" si="154"/>
        <v>30</v>
      </c>
      <c r="AP261" s="62">
        <f t="shared" si="154"/>
        <v>66</v>
      </c>
      <c r="AQ261" s="62">
        <f t="shared" si="154"/>
        <v>2472</v>
      </c>
      <c r="AR261" s="62">
        <f t="shared" si="154"/>
        <v>203</v>
      </c>
      <c r="AS261" s="62">
        <f t="shared" si="154"/>
        <v>211</v>
      </c>
      <c r="AT261" s="62">
        <f t="shared" si="154"/>
        <v>1066</v>
      </c>
      <c r="AU261" s="62">
        <f t="shared" si="154"/>
        <v>192</v>
      </c>
    </row>
    <row r="262" spans="1:47" s="48" customFormat="1" ht="12" customHeight="1" x14ac:dyDescent="0.2">
      <c r="A262" s="57">
        <v>301</v>
      </c>
      <c r="B262" s="58">
        <v>720</v>
      </c>
      <c r="C262" s="61" t="s">
        <v>264</v>
      </c>
      <c r="D262" s="60">
        <f t="shared" ref="D262:AU263" si="155">D98</f>
        <v>3493</v>
      </c>
      <c r="E262" s="60">
        <f t="shared" si="155"/>
        <v>48</v>
      </c>
      <c r="F262" s="60">
        <f t="shared" si="155"/>
        <v>58</v>
      </c>
      <c r="G262" s="60">
        <f t="shared" si="155"/>
        <v>62</v>
      </c>
      <c r="H262" s="60">
        <f t="shared" si="155"/>
        <v>56</v>
      </c>
      <c r="I262" s="60">
        <f t="shared" si="155"/>
        <v>61</v>
      </c>
      <c r="J262" s="60">
        <f t="shared" si="155"/>
        <v>64</v>
      </c>
      <c r="K262" s="60">
        <f t="shared" si="155"/>
        <v>86</v>
      </c>
      <c r="L262" s="60">
        <f t="shared" si="155"/>
        <v>66</v>
      </c>
      <c r="M262" s="60">
        <f t="shared" si="155"/>
        <v>70</v>
      </c>
      <c r="N262" s="60">
        <f t="shared" si="155"/>
        <v>80</v>
      </c>
      <c r="O262" s="60">
        <f t="shared" si="155"/>
        <v>70</v>
      </c>
      <c r="P262" s="60">
        <f t="shared" si="155"/>
        <v>55</v>
      </c>
      <c r="Q262" s="60">
        <f t="shared" si="155"/>
        <v>77</v>
      </c>
      <c r="R262" s="60">
        <f t="shared" si="155"/>
        <v>94</v>
      </c>
      <c r="S262" s="60">
        <f t="shared" si="155"/>
        <v>79</v>
      </c>
      <c r="T262" s="60">
        <f t="shared" si="155"/>
        <v>65</v>
      </c>
      <c r="U262" s="60">
        <f t="shared" si="155"/>
        <v>91</v>
      </c>
      <c r="V262" s="60">
        <f t="shared" si="155"/>
        <v>72</v>
      </c>
      <c r="W262" s="60">
        <f t="shared" si="155"/>
        <v>71</v>
      </c>
      <c r="X262" s="60">
        <f t="shared" si="155"/>
        <v>59</v>
      </c>
      <c r="Y262" s="60">
        <f t="shared" si="155"/>
        <v>228</v>
      </c>
      <c r="Z262" s="60">
        <f t="shared" si="155"/>
        <v>251</v>
      </c>
      <c r="AA262" s="60">
        <f t="shared" si="155"/>
        <v>250</v>
      </c>
      <c r="AB262" s="60">
        <f t="shared" si="155"/>
        <v>248</v>
      </c>
      <c r="AC262" s="60">
        <f t="shared" si="155"/>
        <v>222</v>
      </c>
      <c r="AD262" s="60">
        <f t="shared" si="155"/>
        <v>166</v>
      </c>
      <c r="AE262" s="60">
        <f t="shared" si="155"/>
        <v>138</v>
      </c>
      <c r="AF262" s="60">
        <f t="shared" si="155"/>
        <v>138</v>
      </c>
      <c r="AG262" s="60">
        <f t="shared" si="155"/>
        <v>134</v>
      </c>
      <c r="AH262" s="60">
        <f t="shared" si="155"/>
        <v>98</v>
      </c>
      <c r="AI262" s="60">
        <f t="shared" si="155"/>
        <v>106</v>
      </c>
      <c r="AJ262" s="60">
        <f t="shared" si="155"/>
        <v>59</v>
      </c>
      <c r="AK262" s="60">
        <f t="shared" si="155"/>
        <v>43</v>
      </c>
      <c r="AL262" s="60">
        <f t="shared" si="155"/>
        <v>28</v>
      </c>
      <c r="AM262" s="60">
        <f t="shared" si="155"/>
        <v>4</v>
      </c>
      <c r="AN262" s="60">
        <f t="shared" si="155"/>
        <v>28</v>
      </c>
      <c r="AO262" s="60">
        <f t="shared" si="155"/>
        <v>26</v>
      </c>
      <c r="AP262" s="60">
        <f t="shared" si="155"/>
        <v>50</v>
      </c>
      <c r="AQ262" s="60">
        <f t="shared" si="155"/>
        <v>1410</v>
      </c>
      <c r="AR262" s="60">
        <f t="shared" si="155"/>
        <v>137</v>
      </c>
      <c r="AS262" s="60">
        <f t="shared" si="155"/>
        <v>141</v>
      </c>
      <c r="AT262" s="60">
        <f t="shared" si="155"/>
        <v>642</v>
      </c>
      <c r="AU262" s="60">
        <f t="shared" si="155"/>
        <v>130</v>
      </c>
    </row>
    <row r="263" spans="1:47" s="48" customFormat="1" ht="12" customHeight="1" x14ac:dyDescent="0.2">
      <c r="A263" s="57">
        <v>302</v>
      </c>
      <c r="B263" s="58">
        <v>721</v>
      </c>
      <c r="C263" s="61" t="s">
        <v>265</v>
      </c>
      <c r="D263" s="60">
        <f t="shared" si="155"/>
        <v>1556</v>
      </c>
      <c r="E263" s="60">
        <f t="shared" si="155"/>
        <v>14</v>
      </c>
      <c r="F263" s="60">
        <f t="shared" si="155"/>
        <v>13</v>
      </c>
      <c r="G263" s="60">
        <f t="shared" si="155"/>
        <v>14</v>
      </c>
      <c r="H263" s="60">
        <f t="shared" si="155"/>
        <v>12</v>
      </c>
      <c r="I263" s="60">
        <f t="shared" si="155"/>
        <v>17</v>
      </c>
      <c r="J263" s="60">
        <f t="shared" si="155"/>
        <v>16</v>
      </c>
      <c r="K263" s="60">
        <f t="shared" si="155"/>
        <v>19</v>
      </c>
      <c r="L263" s="60">
        <f t="shared" si="155"/>
        <v>17</v>
      </c>
      <c r="M263" s="60">
        <f t="shared" si="155"/>
        <v>19</v>
      </c>
      <c r="N263" s="60">
        <f t="shared" si="155"/>
        <v>18</v>
      </c>
      <c r="O263" s="60">
        <f t="shared" si="155"/>
        <v>20</v>
      </c>
      <c r="P263" s="60">
        <f t="shared" si="155"/>
        <v>14</v>
      </c>
      <c r="Q263" s="60">
        <f t="shared" si="155"/>
        <v>19</v>
      </c>
      <c r="R263" s="60">
        <f t="shared" si="155"/>
        <v>20</v>
      </c>
      <c r="S263" s="60">
        <f t="shared" si="155"/>
        <v>20</v>
      </c>
      <c r="T263" s="60">
        <f t="shared" si="155"/>
        <v>18</v>
      </c>
      <c r="U263" s="60">
        <f t="shared" si="155"/>
        <v>20</v>
      </c>
      <c r="V263" s="60">
        <f t="shared" si="155"/>
        <v>20</v>
      </c>
      <c r="W263" s="60">
        <f t="shared" si="155"/>
        <v>20</v>
      </c>
      <c r="X263" s="60">
        <f t="shared" si="155"/>
        <v>16</v>
      </c>
      <c r="Y263" s="60">
        <f t="shared" si="155"/>
        <v>169</v>
      </c>
      <c r="Z263" s="60">
        <f t="shared" si="155"/>
        <v>176</v>
      </c>
      <c r="AA263" s="60">
        <f t="shared" si="155"/>
        <v>145</v>
      </c>
      <c r="AB263" s="60">
        <f t="shared" si="155"/>
        <v>150</v>
      </c>
      <c r="AC263" s="60">
        <f t="shared" si="155"/>
        <v>128</v>
      </c>
      <c r="AD263" s="60">
        <f t="shared" si="155"/>
        <v>96</v>
      </c>
      <c r="AE263" s="60">
        <f t="shared" si="155"/>
        <v>76</v>
      </c>
      <c r="AF263" s="60">
        <f t="shared" si="155"/>
        <v>78</v>
      </c>
      <c r="AG263" s="60">
        <f t="shared" si="155"/>
        <v>54</v>
      </c>
      <c r="AH263" s="60">
        <f t="shared" si="155"/>
        <v>39</v>
      </c>
      <c r="AI263" s="60">
        <f t="shared" si="155"/>
        <v>43</v>
      </c>
      <c r="AJ263" s="60">
        <f t="shared" si="155"/>
        <v>26</v>
      </c>
      <c r="AK263" s="60">
        <f t="shared" si="155"/>
        <v>18</v>
      </c>
      <c r="AL263" s="60">
        <f t="shared" si="155"/>
        <v>12</v>
      </c>
      <c r="AM263" s="60">
        <f t="shared" si="155"/>
        <v>2</v>
      </c>
      <c r="AN263" s="60">
        <f t="shared" si="155"/>
        <v>4</v>
      </c>
      <c r="AO263" s="60">
        <f t="shared" si="155"/>
        <v>4</v>
      </c>
      <c r="AP263" s="60">
        <f t="shared" si="155"/>
        <v>16</v>
      </c>
      <c r="AQ263" s="60">
        <f t="shared" si="155"/>
        <v>1062</v>
      </c>
      <c r="AR263" s="60">
        <f t="shared" si="155"/>
        <v>66</v>
      </c>
      <c r="AS263" s="60">
        <f t="shared" si="155"/>
        <v>70</v>
      </c>
      <c r="AT263" s="60">
        <f t="shared" si="155"/>
        <v>424</v>
      </c>
      <c r="AU263" s="60">
        <f t="shared" si="155"/>
        <v>62</v>
      </c>
    </row>
    <row r="264" spans="1:47" s="48" customFormat="1" ht="12" customHeight="1" x14ac:dyDescent="0.2">
      <c r="A264" s="52">
        <v>120129</v>
      </c>
      <c r="B264" s="53"/>
      <c r="C264" s="54" t="s">
        <v>150</v>
      </c>
      <c r="D264" s="62">
        <f>SUM(D265:D266)</f>
        <v>19865</v>
      </c>
      <c r="E264" s="62">
        <f>SUM(E265:E266)</f>
        <v>252</v>
      </c>
      <c r="F264" s="62">
        <f t="shared" ref="F264:AU264" si="156">SUM(F265:F266)</f>
        <v>265</v>
      </c>
      <c r="G264" s="62">
        <f t="shared" si="156"/>
        <v>256</v>
      </c>
      <c r="H264" s="62">
        <f t="shared" si="156"/>
        <v>284</v>
      </c>
      <c r="I264" s="62">
        <f t="shared" si="156"/>
        <v>266</v>
      </c>
      <c r="J264" s="62">
        <f t="shared" si="156"/>
        <v>313</v>
      </c>
      <c r="K264" s="62">
        <f t="shared" si="156"/>
        <v>372</v>
      </c>
      <c r="L264" s="62">
        <f t="shared" si="156"/>
        <v>332</v>
      </c>
      <c r="M264" s="62">
        <f t="shared" si="156"/>
        <v>355</v>
      </c>
      <c r="N264" s="62">
        <f t="shared" si="156"/>
        <v>357</v>
      </c>
      <c r="O264" s="62">
        <f t="shared" si="156"/>
        <v>367</v>
      </c>
      <c r="P264" s="62">
        <f t="shared" si="156"/>
        <v>367</v>
      </c>
      <c r="Q264" s="62">
        <f t="shared" si="156"/>
        <v>365</v>
      </c>
      <c r="R264" s="62">
        <f t="shared" si="156"/>
        <v>378</v>
      </c>
      <c r="S264" s="62">
        <f t="shared" si="156"/>
        <v>316</v>
      </c>
      <c r="T264" s="62">
        <f t="shared" si="156"/>
        <v>340</v>
      </c>
      <c r="U264" s="62">
        <f t="shared" si="156"/>
        <v>369</v>
      </c>
      <c r="V264" s="62">
        <f t="shared" si="156"/>
        <v>357</v>
      </c>
      <c r="W264" s="62">
        <f t="shared" si="156"/>
        <v>340</v>
      </c>
      <c r="X264" s="62">
        <f t="shared" si="156"/>
        <v>376</v>
      </c>
      <c r="Y264" s="62">
        <f t="shared" si="156"/>
        <v>1607</v>
      </c>
      <c r="Z264" s="62">
        <f t="shared" si="156"/>
        <v>1650</v>
      </c>
      <c r="AA264" s="62">
        <f t="shared" si="156"/>
        <v>1790</v>
      </c>
      <c r="AB264" s="62">
        <f t="shared" si="156"/>
        <v>1659</v>
      </c>
      <c r="AC264" s="62">
        <f t="shared" si="156"/>
        <v>1397</v>
      </c>
      <c r="AD264" s="62">
        <f t="shared" si="156"/>
        <v>1123</v>
      </c>
      <c r="AE264" s="62">
        <f t="shared" si="156"/>
        <v>888</v>
      </c>
      <c r="AF264" s="62">
        <f t="shared" si="156"/>
        <v>748</v>
      </c>
      <c r="AG264" s="62">
        <f t="shared" si="156"/>
        <v>694</v>
      </c>
      <c r="AH264" s="62">
        <f t="shared" si="156"/>
        <v>572</v>
      </c>
      <c r="AI264" s="62">
        <f t="shared" si="156"/>
        <v>454</v>
      </c>
      <c r="AJ264" s="62">
        <f t="shared" si="156"/>
        <v>327</v>
      </c>
      <c r="AK264" s="62">
        <f t="shared" si="156"/>
        <v>167</v>
      </c>
      <c r="AL264" s="62">
        <f t="shared" si="156"/>
        <v>162</v>
      </c>
      <c r="AM264" s="62">
        <f t="shared" si="156"/>
        <v>20</v>
      </c>
      <c r="AN264" s="62">
        <f t="shared" si="156"/>
        <v>131</v>
      </c>
      <c r="AO264" s="62">
        <f t="shared" si="156"/>
        <v>121</v>
      </c>
      <c r="AP264" s="62">
        <f t="shared" si="156"/>
        <v>268</v>
      </c>
      <c r="AQ264" s="62">
        <f t="shared" si="156"/>
        <v>9817</v>
      </c>
      <c r="AR264" s="62">
        <f t="shared" si="156"/>
        <v>867</v>
      </c>
      <c r="AS264" s="62">
        <f t="shared" si="156"/>
        <v>831</v>
      </c>
      <c r="AT264" s="62">
        <f t="shared" si="156"/>
        <v>4521</v>
      </c>
      <c r="AU264" s="62">
        <f t="shared" si="156"/>
        <v>371</v>
      </c>
    </row>
    <row r="265" spans="1:47" s="48" customFormat="1" ht="12" customHeight="1" x14ac:dyDescent="0.2">
      <c r="A265" s="67">
        <v>201</v>
      </c>
      <c r="B265" s="58">
        <v>722</v>
      </c>
      <c r="C265" s="59" t="s">
        <v>266</v>
      </c>
      <c r="D265" s="60">
        <f t="shared" ref="D265:AU266" si="157">D101</f>
        <v>15240</v>
      </c>
      <c r="E265" s="60">
        <f t="shared" si="157"/>
        <v>190</v>
      </c>
      <c r="F265" s="60">
        <f t="shared" si="157"/>
        <v>199</v>
      </c>
      <c r="G265" s="60">
        <f t="shared" si="157"/>
        <v>192</v>
      </c>
      <c r="H265" s="60">
        <f t="shared" si="157"/>
        <v>224</v>
      </c>
      <c r="I265" s="60">
        <f t="shared" si="157"/>
        <v>200</v>
      </c>
      <c r="J265" s="60">
        <f t="shared" si="157"/>
        <v>225</v>
      </c>
      <c r="K265" s="60">
        <f t="shared" si="157"/>
        <v>291</v>
      </c>
      <c r="L265" s="60">
        <f t="shared" si="157"/>
        <v>268</v>
      </c>
      <c r="M265" s="60">
        <f t="shared" si="157"/>
        <v>283</v>
      </c>
      <c r="N265" s="60">
        <f t="shared" si="157"/>
        <v>285</v>
      </c>
      <c r="O265" s="60">
        <f t="shared" si="157"/>
        <v>289</v>
      </c>
      <c r="P265" s="60">
        <f t="shared" si="157"/>
        <v>289</v>
      </c>
      <c r="Q265" s="60">
        <f t="shared" si="157"/>
        <v>288</v>
      </c>
      <c r="R265" s="60">
        <f t="shared" si="157"/>
        <v>306</v>
      </c>
      <c r="S265" s="60">
        <f t="shared" si="157"/>
        <v>250</v>
      </c>
      <c r="T265" s="60">
        <f t="shared" si="157"/>
        <v>270</v>
      </c>
      <c r="U265" s="60">
        <f t="shared" si="157"/>
        <v>283</v>
      </c>
      <c r="V265" s="60">
        <f t="shared" si="157"/>
        <v>275</v>
      </c>
      <c r="W265" s="60">
        <f t="shared" si="157"/>
        <v>266</v>
      </c>
      <c r="X265" s="60">
        <f t="shared" si="157"/>
        <v>298</v>
      </c>
      <c r="Y265" s="60">
        <f t="shared" si="157"/>
        <v>1141</v>
      </c>
      <c r="Z265" s="60">
        <f t="shared" si="157"/>
        <v>1210</v>
      </c>
      <c r="AA265" s="60">
        <f t="shared" si="157"/>
        <v>1258</v>
      </c>
      <c r="AB265" s="60">
        <f t="shared" si="157"/>
        <v>1198</v>
      </c>
      <c r="AC265" s="60">
        <f t="shared" si="157"/>
        <v>1043</v>
      </c>
      <c r="AD265" s="60">
        <f t="shared" si="157"/>
        <v>882</v>
      </c>
      <c r="AE265" s="60">
        <f t="shared" si="157"/>
        <v>728</v>
      </c>
      <c r="AF265" s="60">
        <f t="shared" si="157"/>
        <v>658</v>
      </c>
      <c r="AG265" s="60">
        <f t="shared" si="157"/>
        <v>598</v>
      </c>
      <c r="AH265" s="60">
        <f t="shared" si="157"/>
        <v>480</v>
      </c>
      <c r="AI265" s="60">
        <f t="shared" si="157"/>
        <v>366</v>
      </c>
      <c r="AJ265" s="60">
        <f t="shared" si="157"/>
        <v>260</v>
      </c>
      <c r="AK265" s="60">
        <f t="shared" si="157"/>
        <v>125</v>
      </c>
      <c r="AL265" s="60">
        <f t="shared" si="157"/>
        <v>122</v>
      </c>
      <c r="AM265" s="60">
        <f t="shared" si="157"/>
        <v>16</v>
      </c>
      <c r="AN265" s="60">
        <f t="shared" si="157"/>
        <v>111</v>
      </c>
      <c r="AO265" s="60">
        <f t="shared" si="157"/>
        <v>103</v>
      </c>
      <c r="AP265" s="60">
        <f t="shared" si="157"/>
        <v>228</v>
      </c>
      <c r="AQ265" s="60">
        <f t="shared" si="157"/>
        <v>6389</v>
      </c>
      <c r="AR265" s="60">
        <f t="shared" si="157"/>
        <v>621</v>
      </c>
      <c r="AS265" s="60">
        <f t="shared" si="157"/>
        <v>572</v>
      </c>
      <c r="AT265" s="60">
        <f t="shared" si="157"/>
        <v>3185</v>
      </c>
      <c r="AU265" s="60">
        <f t="shared" si="157"/>
        <v>288</v>
      </c>
    </row>
    <row r="266" spans="1:47" s="48" customFormat="1" ht="12" customHeight="1" x14ac:dyDescent="0.2">
      <c r="A266" s="57">
        <v>301</v>
      </c>
      <c r="B266" s="58">
        <v>723</v>
      </c>
      <c r="C266" s="61" t="s">
        <v>267</v>
      </c>
      <c r="D266" s="60">
        <f t="shared" si="157"/>
        <v>4625</v>
      </c>
      <c r="E266" s="60">
        <f t="shared" si="157"/>
        <v>62</v>
      </c>
      <c r="F266" s="60">
        <f t="shared" si="157"/>
        <v>66</v>
      </c>
      <c r="G266" s="60">
        <f t="shared" si="157"/>
        <v>64</v>
      </c>
      <c r="H266" s="60">
        <f t="shared" si="157"/>
        <v>60</v>
      </c>
      <c r="I266" s="60">
        <f t="shared" si="157"/>
        <v>66</v>
      </c>
      <c r="J266" s="60">
        <f t="shared" si="157"/>
        <v>88</v>
      </c>
      <c r="K266" s="60">
        <f t="shared" si="157"/>
        <v>81</v>
      </c>
      <c r="L266" s="60">
        <f t="shared" si="157"/>
        <v>64</v>
      </c>
      <c r="M266" s="60">
        <f t="shared" si="157"/>
        <v>72</v>
      </c>
      <c r="N266" s="60">
        <f t="shared" si="157"/>
        <v>72</v>
      </c>
      <c r="O266" s="60">
        <f t="shared" si="157"/>
        <v>78</v>
      </c>
      <c r="P266" s="60">
        <f t="shared" si="157"/>
        <v>78</v>
      </c>
      <c r="Q266" s="60">
        <f t="shared" si="157"/>
        <v>77</v>
      </c>
      <c r="R266" s="60">
        <f t="shared" si="157"/>
        <v>72</v>
      </c>
      <c r="S266" s="60">
        <f t="shared" si="157"/>
        <v>66</v>
      </c>
      <c r="T266" s="60">
        <f t="shared" si="157"/>
        <v>70</v>
      </c>
      <c r="U266" s="60">
        <f t="shared" si="157"/>
        <v>86</v>
      </c>
      <c r="V266" s="60">
        <f t="shared" si="157"/>
        <v>82</v>
      </c>
      <c r="W266" s="60">
        <f t="shared" si="157"/>
        <v>74</v>
      </c>
      <c r="X266" s="60">
        <f t="shared" si="157"/>
        <v>78</v>
      </c>
      <c r="Y266" s="60">
        <f t="shared" si="157"/>
        <v>466</v>
      </c>
      <c r="Z266" s="60">
        <f t="shared" si="157"/>
        <v>440</v>
      </c>
      <c r="AA266" s="60">
        <f t="shared" si="157"/>
        <v>532</v>
      </c>
      <c r="AB266" s="60">
        <f t="shared" si="157"/>
        <v>461</v>
      </c>
      <c r="AC266" s="60">
        <f t="shared" si="157"/>
        <v>354</v>
      </c>
      <c r="AD266" s="60">
        <f t="shared" si="157"/>
        <v>241</v>
      </c>
      <c r="AE266" s="60">
        <f t="shared" si="157"/>
        <v>160</v>
      </c>
      <c r="AF266" s="60">
        <f t="shared" si="157"/>
        <v>90</v>
      </c>
      <c r="AG266" s="60">
        <f t="shared" si="157"/>
        <v>96</v>
      </c>
      <c r="AH266" s="60">
        <f t="shared" si="157"/>
        <v>92</v>
      </c>
      <c r="AI266" s="60">
        <f t="shared" si="157"/>
        <v>88</v>
      </c>
      <c r="AJ266" s="60">
        <f t="shared" si="157"/>
        <v>67</v>
      </c>
      <c r="AK266" s="60">
        <f t="shared" si="157"/>
        <v>42</v>
      </c>
      <c r="AL266" s="60">
        <f t="shared" si="157"/>
        <v>40</v>
      </c>
      <c r="AM266" s="60">
        <f t="shared" si="157"/>
        <v>4</v>
      </c>
      <c r="AN266" s="60">
        <f t="shared" si="157"/>
        <v>20</v>
      </c>
      <c r="AO266" s="60">
        <f t="shared" si="157"/>
        <v>18</v>
      </c>
      <c r="AP266" s="60">
        <f t="shared" si="157"/>
        <v>40</v>
      </c>
      <c r="AQ266" s="60">
        <f t="shared" si="157"/>
        <v>3428</v>
      </c>
      <c r="AR266" s="60">
        <f t="shared" si="157"/>
        <v>246</v>
      </c>
      <c r="AS266" s="60">
        <f t="shared" si="157"/>
        <v>259</v>
      </c>
      <c r="AT266" s="60">
        <f t="shared" si="157"/>
        <v>1336</v>
      </c>
      <c r="AU266" s="60">
        <f t="shared" si="157"/>
        <v>83</v>
      </c>
    </row>
    <row r="267" spans="1:47" s="48" customFormat="1" ht="12" customHeight="1" x14ac:dyDescent="0.2">
      <c r="A267" s="52">
        <v>120130</v>
      </c>
      <c r="B267" s="53"/>
      <c r="C267" s="54" t="s">
        <v>46</v>
      </c>
      <c r="D267" s="62">
        <f t="shared" ref="D267" si="158">SUM(D268)</f>
        <v>14305</v>
      </c>
      <c r="E267" s="62">
        <f>SUM(E268)</f>
        <v>182</v>
      </c>
      <c r="F267" s="62">
        <f t="shared" ref="F267:AU267" si="159">SUM(F268)</f>
        <v>202</v>
      </c>
      <c r="G267" s="62">
        <f t="shared" si="159"/>
        <v>178</v>
      </c>
      <c r="H267" s="62">
        <f t="shared" si="159"/>
        <v>179</v>
      </c>
      <c r="I267" s="62">
        <f t="shared" si="159"/>
        <v>179</v>
      </c>
      <c r="J267" s="62">
        <f t="shared" si="159"/>
        <v>202</v>
      </c>
      <c r="K267" s="62">
        <f t="shared" si="159"/>
        <v>244</v>
      </c>
      <c r="L267" s="62">
        <f t="shared" si="159"/>
        <v>304</v>
      </c>
      <c r="M267" s="62">
        <f t="shared" si="159"/>
        <v>270</v>
      </c>
      <c r="N267" s="62">
        <f t="shared" si="159"/>
        <v>248</v>
      </c>
      <c r="O267" s="62">
        <f t="shared" si="159"/>
        <v>242</v>
      </c>
      <c r="P267" s="62">
        <f t="shared" si="159"/>
        <v>258</v>
      </c>
      <c r="Q267" s="62">
        <f t="shared" si="159"/>
        <v>264</v>
      </c>
      <c r="R267" s="62">
        <f t="shared" si="159"/>
        <v>235</v>
      </c>
      <c r="S267" s="62">
        <f t="shared" si="159"/>
        <v>241</v>
      </c>
      <c r="T267" s="62">
        <f t="shared" si="159"/>
        <v>255</v>
      </c>
      <c r="U267" s="62">
        <f t="shared" si="159"/>
        <v>234</v>
      </c>
      <c r="V267" s="62">
        <f t="shared" si="159"/>
        <v>223</v>
      </c>
      <c r="W267" s="62">
        <f t="shared" si="159"/>
        <v>231</v>
      </c>
      <c r="X267" s="62">
        <f t="shared" si="159"/>
        <v>239</v>
      </c>
      <c r="Y267" s="62">
        <f t="shared" si="159"/>
        <v>1156</v>
      </c>
      <c r="Z267" s="62">
        <f t="shared" si="159"/>
        <v>1180</v>
      </c>
      <c r="AA267" s="62">
        <f t="shared" si="159"/>
        <v>1177</v>
      </c>
      <c r="AB267" s="62">
        <f t="shared" si="159"/>
        <v>1100</v>
      </c>
      <c r="AC267" s="62">
        <f t="shared" si="159"/>
        <v>969</v>
      </c>
      <c r="AD267" s="62">
        <f t="shared" si="159"/>
        <v>815</v>
      </c>
      <c r="AE267" s="62">
        <f t="shared" si="159"/>
        <v>746</v>
      </c>
      <c r="AF267" s="62">
        <f t="shared" si="159"/>
        <v>594</v>
      </c>
      <c r="AG267" s="62">
        <f t="shared" si="159"/>
        <v>517</v>
      </c>
      <c r="AH267" s="62">
        <f t="shared" si="159"/>
        <v>413</v>
      </c>
      <c r="AI267" s="62">
        <f t="shared" si="159"/>
        <v>409</v>
      </c>
      <c r="AJ267" s="62">
        <f t="shared" si="159"/>
        <v>308</v>
      </c>
      <c r="AK267" s="62">
        <f t="shared" si="159"/>
        <v>159</v>
      </c>
      <c r="AL267" s="62">
        <f t="shared" si="159"/>
        <v>152</v>
      </c>
      <c r="AM267" s="62">
        <f t="shared" si="159"/>
        <v>11</v>
      </c>
      <c r="AN267" s="62">
        <f t="shared" si="159"/>
        <v>83</v>
      </c>
      <c r="AO267" s="62">
        <f t="shared" si="159"/>
        <v>99</v>
      </c>
      <c r="AP267" s="62">
        <f t="shared" si="159"/>
        <v>193</v>
      </c>
      <c r="AQ267" s="62">
        <f t="shared" si="159"/>
        <v>7039</v>
      </c>
      <c r="AR267" s="62">
        <f t="shared" si="159"/>
        <v>572</v>
      </c>
      <c r="AS267" s="62">
        <f t="shared" si="159"/>
        <v>571</v>
      </c>
      <c r="AT267" s="62">
        <f t="shared" si="159"/>
        <v>3089</v>
      </c>
      <c r="AU267" s="62">
        <f t="shared" si="159"/>
        <v>528</v>
      </c>
    </row>
    <row r="268" spans="1:47" s="48" customFormat="1" ht="12" customHeight="1" x14ac:dyDescent="0.2">
      <c r="A268" s="57">
        <v>201</v>
      </c>
      <c r="B268" s="58">
        <v>724</v>
      </c>
      <c r="C268" s="59" t="s">
        <v>268</v>
      </c>
      <c r="D268" s="60">
        <f t="shared" ref="D268:AU268" si="160">D104</f>
        <v>14305</v>
      </c>
      <c r="E268" s="60">
        <f t="shared" si="160"/>
        <v>182</v>
      </c>
      <c r="F268" s="60">
        <f t="shared" si="160"/>
        <v>202</v>
      </c>
      <c r="G268" s="60">
        <f t="shared" si="160"/>
        <v>178</v>
      </c>
      <c r="H268" s="60">
        <f t="shared" si="160"/>
        <v>179</v>
      </c>
      <c r="I268" s="60">
        <f t="shared" si="160"/>
        <v>179</v>
      </c>
      <c r="J268" s="60">
        <f t="shared" si="160"/>
        <v>202</v>
      </c>
      <c r="K268" s="60">
        <f t="shared" si="160"/>
        <v>244</v>
      </c>
      <c r="L268" s="60">
        <f t="shared" si="160"/>
        <v>304</v>
      </c>
      <c r="M268" s="60">
        <f t="shared" si="160"/>
        <v>270</v>
      </c>
      <c r="N268" s="60">
        <f t="shared" si="160"/>
        <v>248</v>
      </c>
      <c r="O268" s="60">
        <f t="shared" si="160"/>
        <v>242</v>
      </c>
      <c r="P268" s="60">
        <f t="shared" si="160"/>
        <v>258</v>
      </c>
      <c r="Q268" s="60">
        <f t="shared" si="160"/>
        <v>264</v>
      </c>
      <c r="R268" s="60">
        <f t="shared" si="160"/>
        <v>235</v>
      </c>
      <c r="S268" s="60">
        <f t="shared" si="160"/>
        <v>241</v>
      </c>
      <c r="T268" s="60">
        <f t="shared" si="160"/>
        <v>255</v>
      </c>
      <c r="U268" s="60">
        <f t="shared" si="160"/>
        <v>234</v>
      </c>
      <c r="V268" s="60">
        <f t="shared" si="160"/>
        <v>223</v>
      </c>
      <c r="W268" s="60">
        <f t="shared" si="160"/>
        <v>231</v>
      </c>
      <c r="X268" s="60">
        <f t="shared" si="160"/>
        <v>239</v>
      </c>
      <c r="Y268" s="60">
        <f t="shared" si="160"/>
        <v>1156</v>
      </c>
      <c r="Z268" s="60">
        <f t="shared" si="160"/>
        <v>1180</v>
      </c>
      <c r="AA268" s="60">
        <f t="shared" si="160"/>
        <v>1177</v>
      </c>
      <c r="AB268" s="60">
        <f t="shared" si="160"/>
        <v>1100</v>
      </c>
      <c r="AC268" s="60">
        <f t="shared" si="160"/>
        <v>969</v>
      </c>
      <c r="AD268" s="60">
        <f t="shared" si="160"/>
        <v>815</v>
      </c>
      <c r="AE268" s="60">
        <f t="shared" si="160"/>
        <v>746</v>
      </c>
      <c r="AF268" s="60">
        <f t="shared" si="160"/>
        <v>594</v>
      </c>
      <c r="AG268" s="60">
        <f t="shared" si="160"/>
        <v>517</v>
      </c>
      <c r="AH268" s="60">
        <f t="shared" si="160"/>
        <v>413</v>
      </c>
      <c r="AI268" s="60">
        <f t="shared" si="160"/>
        <v>409</v>
      </c>
      <c r="AJ268" s="60">
        <f t="shared" si="160"/>
        <v>308</v>
      </c>
      <c r="AK268" s="60">
        <f t="shared" si="160"/>
        <v>159</v>
      </c>
      <c r="AL268" s="60">
        <f t="shared" si="160"/>
        <v>152</v>
      </c>
      <c r="AM268" s="60">
        <f t="shared" si="160"/>
        <v>11</v>
      </c>
      <c r="AN268" s="60">
        <f t="shared" si="160"/>
        <v>83</v>
      </c>
      <c r="AO268" s="60">
        <f t="shared" si="160"/>
        <v>99</v>
      </c>
      <c r="AP268" s="60">
        <f t="shared" si="160"/>
        <v>193</v>
      </c>
      <c r="AQ268" s="60">
        <f t="shared" si="160"/>
        <v>7039</v>
      </c>
      <c r="AR268" s="60">
        <f t="shared" si="160"/>
        <v>572</v>
      </c>
      <c r="AS268" s="60">
        <f t="shared" si="160"/>
        <v>571</v>
      </c>
      <c r="AT268" s="60">
        <f t="shared" si="160"/>
        <v>3089</v>
      </c>
      <c r="AU268" s="60">
        <f t="shared" si="160"/>
        <v>528</v>
      </c>
    </row>
    <row r="269" spans="1:47" s="48" customFormat="1" ht="12" customHeight="1" x14ac:dyDescent="0.2">
      <c r="A269" s="52">
        <v>120132</v>
      </c>
      <c r="B269" s="53"/>
      <c r="C269" s="54" t="s">
        <v>154</v>
      </c>
      <c r="D269" s="62">
        <f t="shared" ref="D269" si="161">SUM(D270)</f>
        <v>6517</v>
      </c>
      <c r="E269" s="62">
        <f>SUM(E270)</f>
        <v>64</v>
      </c>
      <c r="F269" s="62">
        <f t="shared" ref="F269:AU269" si="162">SUM(F270)</f>
        <v>90</v>
      </c>
      <c r="G269" s="62">
        <f t="shared" si="162"/>
        <v>59</v>
      </c>
      <c r="H269" s="62">
        <f t="shared" si="162"/>
        <v>111</v>
      </c>
      <c r="I269" s="62">
        <f t="shared" si="162"/>
        <v>103</v>
      </c>
      <c r="J269" s="62">
        <f t="shared" si="162"/>
        <v>86</v>
      </c>
      <c r="K269" s="62">
        <f t="shared" si="162"/>
        <v>113</v>
      </c>
      <c r="L269" s="62">
        <f t="shared" si="162"/>
        <v>139</v>
      </c>
      <c r="M269" s="62">
        <f t="shared" si="162"/>
        <v>141</v>
      </c>
      <c r="N269" s="62">
        <f t="shared" si="162"/>
        <v>104</v>
      </c>
      <c r="O269" s="62">
        <f t="shared" si="162"/>
        <v>98</v>
      </c>
      <c r="P269" s="62">
        <f t="shared" si="162"/>
        <v>104</v>
      </c>
      <c r="Q269" s="62">
        <f t="shared" si="162"/>
        <v>128</v>
      </c>
      <c r="R269" s="62">
        <f t="shared" si="162"/>
        <v>128</v>
      </c>
      <c r="S269" s="62">
        <f t="shared" si="162"/>
        <v>105</v>
      </c>
      <c r="T269" s="62">
        <f t="shared" si="162"/>
        <v>117</v>
      </c>
      <c r="U269" s="62">
        <f t="shared" si="162"/>
        <v>113</v>
      </c>
      <c r="V269" s="62">
        <f t="shared" si="162"/>
        <v>110</v>
      </c>
      <c r="W269" s="62">
        <f t="shared" si="162"/>
        <v>117</v>
      </c>
      <c r="X269" s="62">
        <f t="shared" si="162"/>
        <v>113</v>
      </c>
      <c r="Y269" s="62">
        <f t="shared" si="162"/>
        <v>480</v>
      </c>
      <c r="Z269" s="62">
        <f t="shared" si="162"/>
        <v>553</v>
      </c>
      <c r="AA269" s="62">
        <f t="shared" si="162"/>
        <v>549</v>
      </c>
      <c r="AB269" s="62">
        <f t="shared" si="162"/>
        <v>531</v>
      </c>
      <c r="AC269" s="62">
        <f t="shared" si="162"/>
        <v>457</v>
      </c>
      <c r="AD269" s="62">
        <f t="shared" si="162"/>
        <v>361</v>
      </c>
      <c r="AE269" s="62">
        <f t="shared" si="162"/>
        <v>352</v>
      </c>
      <c r="AF269" s="62">
        <f t="shared" si="162"/>
        <v>264</v>
      </c>
      <c r="AG269" s="62">
        <f t="shared" si="162"/>
        <v>227</v>
      </c>
      <c r="AH269" s="62">
        <f t="shared" si="162"/>
        <v>194</v>
      </c>
      <c r="AI269" s="62">
        <f t="shared" si="162"/>
        <v>161</v>
      </c>
      <c r="AJ269" s="62">
        <f t="shared" si="162"/>
        <v>115</v>
      </c>
      <c r="AK269" s="62">
        <f t="shared" si="162"/>
        <v>79</v>
      </c>
      <c r="AL269" s="62">
        <f t="shared" si="162"/>
        <v>51</v>
      </c>
      <c r="AM269" s="62">
        <f t="shared" si="162"/>
        <v>6</v>
      </c>
      <c r="AN269" s="62">
        <f t="shared" si="162"/>
        <v>24</v>
      </c>
      <c r="AO269" s="62">
        <f t="shared" si="162"/>
        <v>40</v>
      </c>
      <c r="AP269" s="62">
        <f t="shared" si="162"/>
        <v>68</v>
      </c>
      <c r="AQ269" s="62">
        <f t="shared" si="162"/>
        <v>3191</v>
      </c>
      <c r="AR269" s="62">
        <f t="shared" si="162"/>
        <v>242</v>
      </c>
      <c r="AS269" s="62">
        <f t="shared" si="162"/>
        <v>278</v>
      </c>
      <c r="AT269" s="62">
        <f t="shared" si="162"/>
        <v>1432</v>
      </c>
      <c r="AU269" s="62">
        <f t="shared" si="162"/>
        <v>193</v>
      </c>
    </row>
    <row r="270" spans="1:47" s="48" customFormat="1" ht="12" customHeight="1" x14ac:dyDescent="0.2">
      <c r="A270" s="57">
        <v>301</v>
      </c>
      <c r="B270" s="58">
        <v>725</v>
      </c>
      <c r="C270" s="61" t="s">
        <v>269</v>
      </c>
      <c r="D270" s="60">
        <f t="shared" ref="D270:AU270" si="163">D106</f>
        <v>6517</v>
      </c>
      <c r="E270" s="60">
        <f t="shared" si="163"/>
        <v>64</v>
      </c>
      <c r="F270" s="60">
        <f t="shared" si="163"/>
        <v>90</v>
      </c>
      <c r="G270" s="60">
        <f t="shared" si="163"/>
        <v>59</v>
      </c>
      <c r="H270" s="60">
        <f t="shared" si="163"/>
        <v>111</v>
      </c>
      <c r="I270" s="60">
        <f t="shared" si="163"/>
        <v>103</v>
      </c>
      <c r="J270" s="60">
        <f t="shared" si="163"/>
        <v>86</v>
      </c>
      <c r="K270" s="60">
        <f t="shared" si="163"/>
        <v>113</v>
      </c>
      <c r="L270" s="60">
        <f t="shared" si="163"/>
        <v>139</v>
      </c>
      <c r="M270" s="60">
        <f t="shared" si="163"/>
        <v>141</v>
      </c>
      <c r="N270" s="60">
        <f t="shared" si="163"/>
        <v>104</v>
      </c>
      <c r="O270" s="60">
        <f t="shared" si="163"/>
        <v>98</v>
      </c>
      <c r="P270" s="60">
        <f t="shared" si="163"/>
        <v>104</v>
      </c>
      <c r="Q270" s="60">
        <f t="shared" si="163"/>
        <v>128</v>
      </c>
      <c r="R270" s="60">
        <f t="shared" si="163"/>
        <v>128</v>
      </c>
      <c r="S270" s="60">
        <f t="shared" si="163"/>
        <v>105</v>
      </c>
      <c r="T270" s="60">
        <f t="shared" si="163"/>
        <v>117</v>
      </c>
      <c r="U270" s="60">
        <f t="shared" si="163"/>
        <v>113</v>
      </c>
      <c r="V270" s="60">
        <f t="shared" si="163"/>
        <v>110</v>
      </c>
      <c r="W270" s="60">
        <f t="shared" si="163"/>
        <v>117</v>
      </c>
      <c r="X270" s="60">
        <f t="shared" si="163"/>
        <v>113</v>
      </c>
      <c r="Y270" s="60">
        <f t="shared" si="163"/>
        <v>480</v>
      </c>
      <c r="Z270" s="60">
        <f t="shared" si="163"/>
        <v>553</v>
      </c>
      <c r="AA270" s="60">
        <f t="shared" si="163"/>
        <v>549</v>
      </c>
      <c r="AB270" s="60">
        <f t="shared" si="163"/>
        <v>531</v>
      </c>
      <c r="AC270" s="60">
        <f t="shared" si="163"/>
        <v>457</v>
      </c>
      <c r="AD270" s="60">
        <f t="shared" si="163"/>
        <v>361</v>
      </c>
      <c r="AE270" s="60">
        <f t="shared" si="163"/>
        <v>352</v>
      </c>
      <c r="AF270" s="60">
        <f t="shared" si="163"/>
        <v>264</v>
      </c>
      <c r="AG270" s="60">
        <f t="shared" si="163"/>
        <v>227</v>
      </c>
      <c r="AH270" s="60">
        <f t="shared" si="163"/>
        <v>194</v>
      </c>
      <c r="AI270" s="60">
        <f t="shared" si="163"/>
        <v>161</v>
      </c>
      <c r="AJ270" s="60">
        <f t="shared" si="163"/>
        <v>115</v>
      </c>
      <c r="AK270" s="60">
        <f t="shared" si="163"/>
        <v>79</v>
      </c>
      <c r="AL270" s="60">
        <f t="shared" si="163"/>
        <v>51</v>
      </c>
      <c r="AM270" s="60">
        <f t="shared" si="163"/>
        <v>6</v>
      </c>
      <c r="AN270" s="60">
        <f t="shared" si="163"/>
        <v>24</v>
      </c>
      <c r="AO270" s="60">
        <f t="shared" si="163"/>
        <v>40</v>
      </c>
      <c r="AP270" s="60">
        <f t="shared" si="163"/>
        <v>68</v>
      </c>
      <c r="AQ270" s="60">
        <f t="shared" si="163"/>
        <v>3191</v>
      </c>
      <c r="AR270" s="60">
        <f t="shared" si="163"/>
        <v>242</v>
      </c>
      <c r="AS270" s="60">
        <f t="shared" si="163"/>
        <v>278</v>
      </c>
      <c r="AT270" s="60">
        <f t="shared" si="163"/>
        <v>1432</v>
      </c>
      <c r="AU270" s="60">
        <f t="shared" si="163"/>
        <v>193</v>
      </c>
    </row>
    <row r="271" spans="1:47" s="48" customFormat="1" ht="12" customHeight="1" x14ac:dyDescent="0.2">
      <c r="A271" s="52">
        <v>120133</v>
      </c>
      <c r="B271" s="53"/>
      <c r="C271" s="54" t="s">
        <v>47</v>
      </c>
      <c r="D271" s="62">
        <f>SUM(D272:D277)</f>
        <v>26503</v>
      </c>
      <c r="E271" s="62">
        <f>SUM(E272:E277)</f>
        <v>430</v>
      </c>
      <c r="F271" s="62">
        <f t="shared" ref="F271:AU271" si="164">SUM(F272:F277)</f>
        <v>455</v>
      </c>
      <c r="G271" s="62">
        <f t="shared" si="164"/>
        <v>465</v>
      </c>
      <c r="H271" s="62">
        <f t="shared" si="164"/>
        <v>469</v>
      </c>
      <c r="I271" s="62">
        <f t="shared" si="164"/>
        <v>457</v>
      </c>
      <c r="J271" s="62">
        <f t="shared" si="164"/>
        <v>482</v>
      </c>
      <c r="K271" s="62">
        <f t="shared" si="164"/>
        <v>536</v>
      </c>
      <c r="L271" s="62">
        <f t="shared" si="164"/>
        <v>527</v>
      </c>
      <c r="M271" s="62">
        <f t="shared" si="164"/>
        <v>477</v>
      </c>
      <c r="N271" s="62">
        <f t="shared" si="164"/>
        <v>483</v>
      </c>
      <c r="O271" s="62">
        <f t="shared" si="164"/>
        <v>435</v>
      </c>
      <c r="P271" s="62">
        <f t="shared" si="164"/>
        <v>421</v>
      </c>
      <c r="Q271" s="62">
        <f t="shared" si="164"/>
        <v>408</v>
      </c>
      <c r="R271" s="62">
        <f t="shared" si="164"/>
        <v>493</v>
      </c>
      <c r="S271" s="62">
        <f t="shared" si="164"/>
        <v>402</v>
      </c>
      <c r="T271" s="62">
        <f t="shared" si="164"/>
        <v>434</v>
      </c>
      <c r="U271" s="62">
        <f t="shared" si="164"/>
        <v>455</v>
      </c>
      <c r="V271" s="62">
        <f t="shared" si="164"/>
        <v>467</v>
      </c>
      <c r="W271" s="62">
        <f t="shared" si="164"/>
        <v>422</v>
      </c>
      <c r="X271" s="62">
        <f t="shared" si="164"/>
        <v>459</v>
      </c>
      <c r="Y271" s="62">
        <f t="shared" si="164"/>
        <v>2078</v>
      </c>
      <c r="Z271" s="62">
        <f t="shared" si="164"/>
        <v>2176</v>
      </c>
      <c r="AA271" s="62">
        <f t="shared" si="164"/>
        <v>2181</v>
      </c>
      <c r="AB271" s="62">
        <f t="shared" si="164"/>
        <v>2159</v>
      </c>
      <c r="AC271" s="62">
        <f t="shared" si="164"/>
        <v>1737</v>
      </c>
      <c r="AD271" s="62">
        <f t="shared" si="164"/>
        <v>1399</v>
      </c>
      <c r="AE271" s="62">
        <f t="shared" si="164"/>
        <v>1258</v>
      </c>
      <c r="AF271" s="62">
        <f t="shared" si="164"/>
        <v>1114</v>
      </c>
      <c r="AG271" s="62">
        <f t="shared" si="164"/>
        <v>852</v>
      </c>
      <c r="AH271" s="62">
        <f t="shared" si="164"/>
        <v>781</v>
      </c>
      <c r="AI271" s="62">
        <f t="shared" si="164"/>
        <v>640</v>
      </c>
      <c r="AJ271" s="62">
        <f t="shared" si="164"/>
        <v>457</v>
      </c>
      <c r="AK271" s="62">
        <f t="shared" si="164"/>
        <v>271</v>
      </c>
      <c r="AL271" s="62">
        <f t="shared" si="164"/>
        <v>223</v>
      </c>
      <c r="AM271" s="62">
        <f t="shared" si="164"/>
        <v>31</v>
      </c>
      <c r="AN271" s="62">
        <f t="shared" si="164"/>
        <v>220</v>
      </c>
      <c r="AO271" s="62">
        <f t="shared" si="164"/>
        <v>210</v>
      </c>
      <c r="AP271" s="62">
        <f t="shared" si="164"/>
        <v>456</v>
      </c>
      <c r="AQ271" s="62">
        <f t="shared" si="164"/>
        <v>13217</v>
      </c>
      <c r="AR271" s="62">
        <f t="shared" si="164"/>
        <v>1041</v>
      </c>
      <c r="AS271" s="62">
        <f t="shared" si="164"/>
        <v>1061</v>
      </c>
      <c r="AT271" s="62">
        <f t="shared" si="164"/>
        <v>5716</v>
      </c>
      <c r="AU271" s="62">
        <f t="shared" si="164"/>
        <v>750</v>
      </c>
    </row>
    <row r="272" spans="1:47" s="48" customFormat="1" ht="12" customHeight="1" x14ac:dyDescent="0.2">
      <c r="A272" s="57">
        <v>201</v>
      </c>
      <c r="B272" s="58">
        <v>629</v>
      </c>
      <c r="C272" s="59" t="s">
        <v>270</v>
      </c>
      <c r="D272" s="60">
        <f t="shared" ref="D272:AU277" si="165">D143</f>
        <v>10539</v>
      </c>
      <c r="E272" s="60">
        <f t="shared" si="165"/>
        <v>176</v>
      </c>
      <c r="F272" s="60">
        <f t="shared" si="165"/>
        <v>180</v>
      </c>
      <c r="G272" s="60">
        <f t="shared" si="165"/>
        <v>182</v>
      </c>
      <c r="H272" s="60">
        <f t="shared" si="165"/>
        <v>184</v>
      </c>
      <c r="I272" s="60">
        <f t="shared" si="165"/>
        <v>182</v>
      </c>
      <c r="J272" s="60">
        <f t="shared" si="165"/>
        <v>188</v>
      </c>
      <c r="K272" s="60">
        <f t="shared" si="165"/>
        <v>203</v>
      </c>
      <c r="L272" s="60">
        <f t="shared" si="165"/>
        <v>197</v>
      </c>
      <c r="M272" s="60">
        <f t="shared" si="165"/>
        <v>184</v>
      </c>
      <c r="N272" s="60">
        <f t="shared" si="165"/>
        <v>186</v>
      </c>
      <c r="O272" s="60">
        <f t="shared" si="165"/>
        <v>181</v>
      </c>
      <c r="P272" s="60">
        <f t="shared" si="165"/>
        <v>176</v>
      </c>
      <c r="Q272" s="60">
        <f t="shared" si="165"/>
        <v>174</v>
      </c>
      <c r="R272" s="60">
        <f t="shared" si="165"/>
        <v>192</v>
      </c>
      <c r="S272" s="60">
        <f t="shared" si="165"/>
        <v>172</v>
      </c>
      <c r="T272" s="60">
        <f t="shared" si="165"/>
        <v>186</v>
      </c>
      <c r="U272" s="60">
        <f t="shared" si="165"/>
        <v>189</v>
      </c>
      <c r="V272" s="60">
        <f t="shared" si="165"/>
        <v>190</v>
      </c>
      <c r="W272" s="60">
        <f t="shared" si="165"/>
        <v>180</v>
      </c>
      <c r="X272" s="60">
        <f t="shared" si="165"/>
        <v>194</v>
      </c>
      <c r="Y272" s="60">
        <f t="shared" si="165"/>
        <v>666</v>
      </c>
      <c r="Z272" s="60">
        <f t="shared" si="165"/>
        <v>692</v>
      </c>
      <c r="AA272" s="60">
        <f t="shared" si="165"/>
        <v>694</v>
      </c>
      <c r="AB272" s="60">
        <f t="shared" si="165"/>
        <v>682</v>
      </c>
      <c r="AC272" s="60">
        <f t="shared" si="165"/>
        <v>617</v>
      </c>
      <c r="AD272" s="60">
        <f t="shared" si="165"/>
        <v>584</v>
      </c>
      <c r="AE272" s="60">
        <f t="shared" si="165"/>
        <v>538</v>
      </c>
      <c r="AF272" s="60">
        <f t="shared" si="165"/>
        <v>518</v>
      </c>
      <c r="AG272" s="60">
        <f t="shared" si="165"/>
        <v>458</v>
      </c>
      <c r="AH272" s="60">
        <f t="shared" si="165"/>
        <v>447</v>
      </c>
      <c r="AI272" s="60">
        <f t="shared" si="165"/>
        <v>366</v>
      </c>
      <c r="AJ272" s="60">
        <f t="shared" si="165"/>
        <v>269</v>
      </c>
      <c r="AK272" s="60">
        <f t="shared" si="165"/>
        <v>163</v>
      </c>
      <c r="AL272" s="60">
        <f t="shared" si="165"/>
        <v>149</v>
      </c>
      <c r="AM272" s="60">
        <f t="shared" si="165"/>
        <v>9</v>
      </c>
      <c r="AN272" s="60">
        <f t="shared" si="165"/>
        <v>132</v>
      </c>
      <c r="AO272" s="60">
        <f t="shared" si="165"/>
        <v>116</v>
      </c>
      <c r="AP272" s="60">
        <f t="shared" si="165"/>
        <v>190</v>
      </c>
      <c r="AQ272" s="60">
        <f t="shared" si="165"/>
        <v>3285</v>
      </c>
      <c r="AR272" s="60">
        <f t="shared" si="165"/>
        <v>346</v>
      </c>
      <c r="AS272" s="60">
        <f t="shared" si="165"/>
        <v>348</v>
      </c>
      <c r="AT272" s="60">
        <f t="shared" si="165"/>
        <v>1737</v>
      </c>
      <c r="AU272" s="60">
        <f t="shared" si="165"/>
        <v>442</v>
      </c>
    </row>
    <row r="273" spans="1:47" s="48" customFormat="1" ht="12" customHeight="1" x14ac:dyDescent="0.2">
      <c r="A273" s="57">
        <v>301</v>
      </c>
      <c r="B273" s="58">
        <v>630</v>
      </c>
      <c r="C273" s="61" t="s">
        <v>271</v>
      </c>
      <c r="D273" s="60">
        <f t="shared" si="165"/>
        <v>4514</v>
      </c>
      <c r="E273" s="60">
        <f t="shared" si="165"/>
        <v>74</v>
      </c>
      <c r="F273" s="60">
        <f t="shared" si="165"/>
        <v>78</v>
      </c>
      <c r="G273" s="60">
        <f t="shared" si="165"/>
        <v>80</v>
      </c>
      <c r="H273" s="60">
        <f t="shared" si="165"/>
        <v>81</v>
      </c>
      <c r="I273" s="60">
        <f t="shared" si="165"/>
        <v>78</v>
      </c>
      <c r="J273" s="60">
        <f t="shared" si="165"/>
        <v>86</v>
      </c>
      <c r="K273" s="60">
        <f t="shared" si="165"/>
        <v>94</v>
      </c>
      <c r="L273" s="60">
        <f t="shared" si="165"/>
        <v>92</v>
      </c>
      <c r="M273" s="60">
        <f t="shared" si="165"/>
        <v>84</v>
      </c>
      <c r="N273" s="60">
        <f t="shared" si="165"/>
        <v>84</v>
      </c>
      <c r="O273" s="60">
        <f t="shared" si="165"/>
        <v>76</v>
      </c>
      <c r="P273" s="60">
        <f t="shared" si="165"/>
        <v>78</v>
      </c>
      <c r="Q273" s="60">
        <f t="shared" si="165"/>
        <v>73</v>
      </c>
      <c r="R273" s="60">
        <f t="shared" si="165"/>
        <v>88</v>
      </c>
      <c r="S273" s="60">
        <f t="shared" si="165"/>
        <v>72</v>
      </c>
      <c r="T273" s="60">
        <f t="shared" si="165"/>
        <v>76</v>
      </c>
      <c r="U273" s="60">
        <f t="shared" si="165"/>
        <v>78</v>
      </c>
      <c r="V273" s="60">
        <f t="shared" si="165"/>
        <v>80</v>
      </c>
      <c r="W273" s="60">
        <f t="shared" si="165"/>
        <v>76</v>
      </c>
      <c r="X273" s="60">
        <f t="shared" si="165"/>
        <v>81</v>
      </c>
      <c r="Y273" s="60">
        <f t="shared" si="165"/>
        <v>350</v>
      </c>
      <c r="Z273" s="60">
        <f t="shared" si="165"/>
        <v>366</v>
      </c>
      <c r="AA273" s="60">
        <f t="shared" si="165"/>
        <v>368</v>
      </c>
      <c r="AB273" s="60">
        <f t="shared" si="165"/>
        <v>366</v>
      </c>
      <c r="AC273" s="60">
        <f t="shared" si="165"/>
        <v>284</v>
      </c>
      <c r="AD273" s="60">
        <f t="shared" si="165"/>
        <v>237</v>
      </c>
      <c r="AE273" s="60">
        <f t="shared" si="165"/>
        <v>212</v>
      </c>
      <c r="AF273" s="60">
        <f t="shared" si="165"/>
        <v>182</v>
      </c>
      <c r="AG273" s="60">
        <f t="shared" si="165"/>
        <v>142</v>
      </c>
      <c r="AH273" s="60">
        <f t="shared" si="165"/>
        <v>136</v>
      </c>
      <c r="AI273" s="60">
        <f t="shared" si="165"/>
        <v>104</v>
      </c>
      <c r="AJ273" s="60">
        <f t="shared" si="165"/>
        <v>76</v>
      </c>
      <c r="AK273" s="60">
        <f t="shared" si="165"/>
        <v>50</v>
      </c>
      <c r="AL273" s="60">
        <f t="shared" si="165"/>
        <v>32</v>
      </c>
      <c r="AM273" s="60">
        <f t="shared" si="165"/>
        <v>6</v>
      </c>
      <c r="AN273" s="60">
        <f t="shared" si="165"/>
        <v>48</v>
      </c>
      <c r="AO273" s="60">
        <f t="shared" si="165"/>
        <v>52</v>
      </c>
      <c r="AP273" s="60">
        <f t="shared" si="165"/>
        <v>86</v>
      </c>
      <c r="AQ273" s="60">
        <f t="shared" si="165"/>
        <v>1914</v>
      </c>
      <c r="AR273" s="60">
        <f t="shared" si="165"/>
        <v>178</v>
      </c>
      <c r="AS273" s="60">
        <f t="shared" si="165"/>
        <v>181</v>
      </c>
      <c r="AT273" s="60">
        <f t="shared" si="165"/>
        <v>998</v>
      </c>
      <c r="AU273" s="60">
        <f t="shared" si="165"/>
        <v>130</v>
      </c>
    </row>
    <row r="274" spans="1:47" s="48" customFormat="1" ht="12" customHeight="1" x14ac:dyDescent="0.2">
      <c r="A274" s="57">
        <v>302</v>
      </c>
      <c r="B274" s="58">
        <v>631</v>
      </c>
      <c r="C274" s="61" t="s">
        <v>272</v>
      </c>
      <c r="D274" s="60">
        <f t="shared" si="165"/>
        <v>3056</v>
      </c>
      <c r="E274" s="60">
        <f t="shared" si="165"/>
        <v>48</v>
      </c>
      <c r="F274" s="60">
        <f t="shared" si="165"/>
        <v>52</v>
      </c>
      <c r="G274" s="60">
        <f t="shared" si="165"/>
        <v>54</v>
      </c>
      <c r="H274" s="60">
        <f t="shared" si="165"/>
        <v>54</v>
      </c>
      <c r="I274" s="60">
        <f t="shared" si="165"/>
        <v>52</v>
      </c>
      <c r="J274" s="60">
        <f t="shared" si="165"/>
        <v>58</v>
      </c>
      <c r="K274" s="60">
        <f t="shared" si="165"/>
        <v>65</v>
      </c>
      <c r="L274" s="60">
        <f t="shared" si="165"/>
        <v>64</v>
      </c>
      <c r="M274" s="60">
        <f t="shared" si="165"/>
        <v>56</v>
      </c>
      <c r="N274" s="60">
        <f t="shared" si="165"/>
        <v>56</v>
      </c>
      <c r="O274" s="60">
        <f t="shared" si="165"/>
        <v>48</v>
      </c>
      <c r="P274" s="60">
        <f t="shared" si="165"/>
        <v>45</v>
      </c>
      <c r="Q274" s="60">
        <f t="shared" si="165"/>
        <v>44</v>
      </c>
      <c r="R274" s="60">
        <f t="shared" si="165"/>
        <v>59</v>
      </c>
      <c r="S274" s="60">
        <f t="shared" si="165"/>
        <v>44</v>
      </c>
      <c r="T274" s="60">
        <f t="shared" si="165"/>
        <v>46</v>
      </c>
      <c r="U274" s="60">
        <f t="shared" si="165"/>
        <v>50</v>
      </c>
      <c r="V274" s="60">
        <f t="shared" si="165"/>
        <v>52</v>
      </c>
      <c r="W274" s="60">
        <f t="shared" si="165"/>
        <v>48</v>
      </c>
      <c r="X274" s="60">
        <f t="shared" si="165"/>
        <v>50</v>
      </c>
      <c r="Y274" s="60">
        <f t="shared" si="165"/>
        <v>276</v>
      </c>
      <c r="Z274" s="60">
        <f t="shared" si="165"/>
        <v>292</v>
      </c>
      <c r="AA274" s="60">
        <f t="shared" si="165"/>
        <v>293</v>
      </c>
      <c r="AB274" s="60">
        <f t="shared" si="165"/>
        <v>292</v>
      </c>
      <c r="AC274" s="60">
        <f t="shared" si="165"/>
        <v>214</v>
      </c>
      <c r="AD274" s="60">
        <f t="shared" si="165"/>
        <v>154</v>
      </c>
      <c r="AE274" s="60">
        <f t="shared" si="165"/>
        <v>134</v>
      </c>
      <c r="AF274" s="60">
        <f t="shared" si="165"/>
        <v>110</v>
      </c>
      <c r="AG274" s="60">
        <f t="shared" si="165"/>
        <v>72</v>
      </c>
      <c r="AH274" s="60">
        <f t="shared" si="165"/>
        <v>58</v>
      </c>
      <c r="AI274" s="60">
        <f t="shared" si="165"/>
        <v>54</v>
      </c>
      <c r="AJ274" s="60">
        <f t="shared" si="165"/>
        <v>34</v>
      </c>
      <c r="AK274" s="60">
        <f t="shared" si="165"/>
        <v>16</v>
      </c>
      <c r="AL274" s="60">
        <f t="shared" si="165"/>
        <v>12</v>
      </c>
      <c r="AM274" s="60">
        <f t="shared" si="165"/>
        <v>6</v>
      </c>
      <c r="AN274" s="60">
        <f t="shared" si="165"/>
        <v>12</v>
      </c>
      <c r="AO274" s="60">
        <f t="shared" si="165"/>
        <v>12</v>
      </c>
      <c r="AP274" s="60">
        <f t="shared" si="165"/>
        <v>52</v>
      </c>
      <c r="AQ274" s="60">
        <f t="shared" si="165"/>
        <v>2028</v>
      </c>
      <c r="AR274" s="60">
        <f t="shared" si="165"/>
        <v>134</v>
      </c>
      <c r="AS274" s="60">
        <f t="shared" si="165"/>
        <v>138</v>
      </c>
      <c r="AT274" s="60">
        <f t="shared" si="165"/>
        <v>810</v>
      </c>
      <c r="AU274" s="60">
        <f t="shared" si="165"/>
        <v>58</v>
      </c>
    </row>
    <row r="275" spans="1:47" s="48" customFormat="1" ht="12" customHeight="1" x14ac:dyDescent="0.2">
      <c r="A275" s="57">
        <v>303</v>
      </c>
      <c r="B275" s="58">
        <v>632</v>
      </c>
      <c r="C275" s="61" t="s">
        <v>273</v>
      </c>
      <c r="D275" s="60">
        <f t="shared" si="165"/>
        <v>3341</v>
      </c>
      <c r="E275" s="60">
        <f t="shared" si="165"/>
        <v>52</v>
      </c>
      <c r="F275" s="60">
        <f t="shared" si="165"/>
        <v>56</v>
      </c>
      <c r="G275" s="60">
        <f t="shared" si="165"/>
        <v>58</v>
      </c>
      <c r="H275" s="60">
        <f t="shared" si="165"/>
        <v>58</v>
      </c>
      <c r="I275" s="60">
        <f t="shared" si="165"/>
        <v>56</v>
      </c>
      <c r="J275" s="60">
        <f t="shared" si="165"/>
        <v>62</v>
      </c>
      <c r="K275" s="60">
        <f t="shared" si="165"/>
        <v>70</v>
      </c>
      <c r="L275" s="60">
        <f t="shared" si="165"/>
        <v>68</v>
      </c>
      <c r="M275" s="60">
        <f t="shared" si="165"/>
        <v>60</v>
      </c>
      <c r="N275" s="60">
        <f t="shared" si="165"/>
        <v>61</v>
      </c>
      <c r="O275" s="60">
        <f t="shared" si="165"/>
        <v>52</v>
      </c>
      <c r="P275" s="60">
        <f t="shared" si="165"/>
        <v>48</v>
      </c>
      <c r="Q275" s="60">
        <f t="shared" si="165"/>
        <v>47</v>
      </c>
      <c r="R275" s="60">
        <f t="shared" si="165"/>
        <v>62</v>
      </c>
      <c r="S275" s="60">
        <f t="shared" si="165"/>
        <v>46</v>
      </c>
      <c r="T275" s="60">
        <f t="shared" si="165"/>
        <v>50</v>
      </c>
      <c r="U275" s="60">
        <f t="shared" si="165"/>
        <v>54</v>
      </c>
      <c r="V275" s="60">
        <f t="shared" si="165"/>
        <v>57</v>
      </c>
      <c r="W275" s="60">
        <f t="shared" si="165"/>
        <v>48</v>
      </c>
      <c r="X275" s="60">
        <f t="shared" si="165"/>
        <v>52</v>
      </c>
      <c r="Y275" s="60">
        <f t="shared" si="165"/>
        <v>296</v>
      </c>
      <c r="Z275" s="60">
        <f t="shared" si="165"/>
        <v>312</v>
      </c>
      <c r="AA275" s="60">
        <f t="shared" si="165"/>
        <v>312</v>
      </c>
      <c r="AB275" s="60">
        <f t="shared" si="165"/>
        <v>312</v>
      </c>
      <c r="AC275" s="60">
        <f t="shared" si="165"/>
        <v>234</v>
      </c>
      <c r="AD275" s="60">
        <f t="shared" si="165"/>
        <v>176</v>
      </c>
      <c r="AE275" s="60">
        <f t="shared" si="165"/>
        <v>156</v>
      </c>
      <c r="AF275" s="60">
        <f t="shared" si="165"/>
        <v>130</v>
      </c>
      <c r="AG275" s="60">
        <f t="shared" si="165"/>
        <v>86</v>
      </c>
      <c r="AH275" s="60">
        <f t="shared" si="165"/>
        <v>74</v>
      </c>
      <c r="AI275" s="60">
        <f t="shared" si="165"/>
        <v>62</v>
      </c>
      <c r="AJ275" s="60">
        <f t="shared" si="165"/>
        <v>40</v>
      </c>
      <c r="AK275" s="60">
        <f t="shared" si="165"/>
        <v>20</v>
      </c>
      <c r="AL275" s="60">
        <f t="shared" si="165"/>
        <v>14</v>
      </c>
      <c r="AM275" s="60">
        <f t="shared" si="165"/>
        <v>6</v>
      </c>
      <c r="AN275" s="60">
        <f t="shared" si="165"/>
        <v>14</v>
      </c>
      <c r="AO275" s="60">
        <f t="shared" si="165"/>
        <v>14</v>
      </c>
      <c r="AP275" s="60">
        <f t="shared" si="165"/>
        <v>56</v>
      </c>
      <c r="AQ275" s="60">
        <f t="shared" si="165"/>
        <v>2066</v>
      </c>
      <c r="AR275" s="60">
        <f t="shared" si="165"/>
        <v>146</v>
      </c>
      <c r="AS275" s="60">
        <f t="shared" si="165"/>
        <v>150</v>
      </c>
      <c r="AT275" s="60">
        <f t="shared" si="165"/>
        <v>860</v>
      </c>
      <c r="AU275" s="60">
        <f t="shared" si="165"/>
        <v>72</v>
      </c>
    </row>
    <row r="276" spans="1:47" s="48" customFormat="1" ht="12" customHeight="1" x14ac:dyDescent="0.2">
      <c r="A276" s="57">
        <v>304</v>
      </c>
      <c r="B276" s="58">
        <v>633</v>
      </c>
      <c r="C276" s="61" t="s">
        <v>274</v>
      </c>
      <c r="D276" s="60">
        <f t="shared" si="165"/>
        <v>2310</v>
      </c>
      <c r="E276" s="60">
        <f t="shared" si="165"/>
        <v>36</v>
      </c>
      <c r="F276" s="60">
        <f t="shared" si="165"/>
        <v>38</v>
      </c>
      <c r="G276" s="60">
        <f t="shared" si="165"/>
        <v>40</v>
      </c>
      <c r="H276" s="60">
        <f t="shared" si="165"/>
        <v>40</v>
      </c>
      <c r="I276" s="60">
        <f t="shared" si="165"/>
        <v>38</v>
      </c>
      <c r="J276" s="60">
        <f t="shared" si="165"/>
        <v>40</v>
      </c>
      <c r="K276" s="60">
        <f t="shared" si="165"/>
        <v>54</v>
      </c>
      <c r="L276" s="60">
        <f t="shared" si="165"/>
        <v>50</v>
      </c>
      <c r="M276" s="60">
        <f t="shared" si="165"/>
        <v>44</v>
      </c>
      <c r="N276" s="60">
        <f t="shared" si="165"/>
        <v>42</v>
      </c>
      <c r="O276" s="60">
        <f t="shared" si="165"/>
        <v>36</v>
      </c>
      <c r="P276" s="60">
        <f t="shared" si="165"/>
        <v>30</v>
      </c>
      <c r="Q276" s="60">
        <f t="shared" si="165"/>
        <v>32</v>
      </c>
      <c r="R276" s="60">
        <f t="shared" si="165"/>
        <v>42</v>
      </c>
      <c r="S276" s="60">
        <f t="shared" si="165"/>
        <v>30</v>
      </c>
      <c r="T276" s="60">
        <f t="shared" si="165"/>
        <v>34</v>
      </c>
      <c r="U276" s="60">
        <f t="shared" si="165"/>
        <v>38</v>
      </c>
      <c r="V276" s="60">
        <f t="shared" si="165"/>
        <v>40</v>
      </c>
      <c r="W276" s="60">
        <f t="shared" si="165"/>
        <v>32</v>
      </c>
      <c r="X276" s="60">
        <f t="shared" si="165"/>
        <v>34</v>
      </c>
      <c r="Y276" s="60">
        <f t="shared" si="165"/>
        <v>238</v>
      </c>
      <c r="Z276" s="60">
        <f t="shared" si="165"/>
        <v>250</v>
      </c>
      <c r="AA276" s="60">
        <f t="shared" si="165"/>
        <v>250</v>
      </c>
      <c r="AB276" s="60">
        <f t="shared" si="165"/>
        <v>248</v>
      </c>
      <c r="AC276" s="60">
        <f t="shared" si="165"/>
        <v>186</v>
      </c>
      <c r="AD276" s="60">
        <f t="shared" si="165"/>
        <v>114</v>
      </c>
      <c r="AE276" s="60">
        <f t="shared" si="165"/>
        <v>96</v>
      </c>
      <c r="AF276" s="60">
        <f t="shared" si="165"/>
        <v>68</v>
      </c>
      <c r="AG276" s="60">
        <f t="shared" si="165"/>
        <v>28</v>
      </c>
      <c r="AH276" s="60">
        <f t="shared" si="165"/>
        <v>18</v>
      </c>
      <c r="AI276" s="60">
        <f t="shared" si="165"/>
        <v>16</v>
      </c>
      <c r="AJ276" s="60">
        <f t="shared" si="165"/>
        <v>14</v>
      </c>
      <c r="AK276" s="60">
        <f t="shared" si="165"/>
        <v>8</v>
      </c>
      <c r="AL276" s="60">
        <f t="shared" si="165"/>
        <v>6</v>
      </c>
      <c r="AM276" s="60">
        <f t="shared" si="165"/>
        <v>2</v>
      </c>
      <c r="AN276" s="60">
        <f t="shared" si="165"/>
        <v>4</v>
      </c>
      <c r="AO276" s="60">
        <f t="shared" si="165"/>
        <v>4</v>
      </c>
      <c r="AP276" s="60">
        <f t="shared" si="165"/>
        <v>38</v>
      </c>
      <c r="AQ276" s="60">
        <f t="shared" si="165"/>
        <v>1924</v>
      </c>
      <c r="AR276" s="60">
        <f t="shared" si="165"/>
        <v>113</v>
      </c>
      <c r="AS276" s="60">
        <f t="shared" si="165"/>
        <v>116</v>
      </c>
      <c r="AT276" s="60">
        <f t="shared" si="165"/>
        <v>600</v>
      </c>
      <c r="AU276" s="60">
        <f t="shared" si="165"/>
        <v>16</v>
      </c>
    </row>
    <row r="277" spans="1:47" s="48" customFormat="1" ht="12" customHeight="1" x14ac:dyDescent="0.2">
      <c r="A277" s="57">
        <v>305</v>
      </c>
      <c r="B277" s="58">
        <v>634</v>
      </c>
      <c r="C277" s="61" t="s">
        <v>275</v>
      </c>
      <c r="D277" s="60">
        <f t="shared" si="165"/>
        <v>2743</v>
      </c>
      <c r="E277" s="60">
        <f t="shared" si="165"/>
        <v>44</v>
      </c>
      <c r="F277" s="60">
        <f t="shared" si="165"/>
        <v>51</v>
      </c>
      <c r="G277" s="60">
        <f t="shared" si="165"/>
        <v>51</v>
      </c>
      <c r="H277" s="60">
        <f t="shared" si="165"/>
        <v>52</v>
      </c>
      <c r="I277" s="60">
        <f t="shared" si="165"/>
        <v>51</v>
      </c>
      <c r="J277" s="60">
        <f t="shared" si="165"/>
        <v>48</v>
      </c>
      <c r="K277" s="60">
        <f t="shared" si="165"/>
        <v>50</v>
      </c>
      <c r="L277" s="60">
        <f t="shared" si="165"/>
        <v>56</v>
      </c>
      <c r="M277" s="60">
        <f t="shared" si="165"/>
        <v>49</v>
      </c>
      <c r="N277" s="60">
        <f t="shared" si="165"/>
        <v>54</v>
      </c>
      <c r="O277" s="60">
        <f t="shared" si="165"/>
        <v>42</v>
      </c>
      <c r="P277" s="60">
        <f t="shared" si="165"/>
        <v>44</v>
      </c>
      <c r="Q277" s="60">
        <f t="shared" si="165"/>
        <v>38</v>
      </c>
      <c r="R277" s="60">
        <f t="shared" si="165"/>
        <v>50</v>
      </c>
      <c r="S277" s="60">
        <f t="shared" si="165"/>
        <v>38</v>
      </c>
      <c r="T277" s="60">
        <f t="shared" si="165"/>
        <v>42</v>
      </c>
      <c r="U277" s="60">
        <f t="shared" si="165"/>
        <v>46</v>
      </c>
      <c r="V277" s="60">
        <f t="shared" si="165"/>
        <v>48</v>
      </c>
      <c r="W277" s="60">
        <f t="shared" si="165"/>
        <v>38</v>
      </c>
      <c r="X277" s="60">
        <f t="shared" si="165"/>
        <v>48</v>
      </c>
      <c r="Y277" s="60">
        <f t="shared" si="165"/>
        <v>252</v>
      </c>
      <c r="Z277" s="60">
        <f t="shared" si="165"/>
        <v>264</v>
      </c>
      <c r="AA277" s="60">
        <f t="shared" si="165"/>
        <v>264</v>
      </c>
      <c r="AB277" s="60">
        <f t="shared" si="165"/>
        <v>259</v>
      </c>
      <c r="AC277" s="60">
        <f t="shared" si="165"/>
        <v>202</v>
      </c>
      <c r="AD277" s="60">
        <f t="shared" si="165"/>
        <v>134</v>
      </c>
      <c r="AE277" s="60">
        <f t="shared" si="165"/>
        <v>122</v>
      </c>
      <c r="AF277" s="60">
        <f t="shared" si="165"/>
        <v>106</v>
      </c>
      <c r="AG277" s="60">
        <f t="shared" si="165"/>
        <v>66</v>
      </c>
      <c r="AH277" s="60">
        <f t="shared" si="165"/>
        <v>48</v>
      </c>
      <c r="AI277" s="60">
        <f t="shared" si="165"/>
        <v>38</v>
      </c>
      <c r="AJ277" s="60">
        <f t="shared" si="165"/>
        <v>24</v>
      </c>
      <c r="AK277" s="60">
        <f t="shared" si="165"/>
        <v>14</v>
      </c>
      <c r="AL277" s="60">
        <f t="shared" si="165"/>
        <v>10</v>
      </c>
      <c r="AM277" s="60">
        <f t="shared" ref="AM277:AU277" si="166">AM148</f>
        <v>2</v>
      </c>
      <c r="AN277" s="60">
        <f t="shared" si="166"/>
        <v>10</v>
      </c>
      <c r="AO277" s="60">
        <f t="shared" si="166"/>
        <v>12</v>
      </c>
      <c r="AP277" s="60">
        <f t="shared" si="166"/>
        <v>34</v>
      </c>
      <c r="AQ277" s="60">
        <f t="shared" si="166"/>
        <v>2000</v>
      </c>
      <c r="AR277" s="60">
        <f t="shared" si="166"/>
        <v>124</v>
      </c>
      <c r="AS277" s="60">
        <f t="shared" si="166"/>
        <v>128</v>
      </c>
      <c r="AT277" s="60">
        <f t="shared" si="166"/>
        <v>711</v>
      </c>
      <c r="AU277" s="60">
        <f t="shared" si="166"/>
        <v>32</v>
      </c>
    </row>
    <row r="278" spans="1:47" s="48" customFormat="1" ht="12" customHeight="1" x14ac:dyDescent="0.2">
      <c r="A278" s="52">
        <v>120134</v>
      </c>
      <c r="B278" s="53"/>
      <c r="C278" s="54" t="s">
        <v>49</v>
      </c>
      <c r="D278" s="62">
        <f t="shared" ref="D278" si="167">SUM(D279)</f>
        <v>25158</v>
      </c>
      <c r="E278" s="62">
        <f>SUM(E279)</f>
        <v>170</v>
      </c>
      <c r="F278" s="62">
        <f t="shared" ref="F278:AU278" si="168">SUM(F279)</f>
        <v>189</v>
      </c>
      <c r="G278" s="62">
        <f t="shared" si="168"/>
        <v>185</v>
      </c>
      <c r="H278" s="62">
        <f t="shared" si="168"/>
        <v>167</v>
      </c>
      <c r="I278" s="62">
        <f t="shared" si="168"/>
        <v>184</v>
      </c>
      <c r="J278" s="62">
        <f t="shared" si="168"/>
        <v>210</v>
      </c>
      <c r="K278" s="62">
        <f t="shared" si="168"/>
        <v>551</v>
      </c>
      <c r="L278" s="62">
        <f t="shared" si="168"/>
        <v>493</v>
      </c>
      <c r="M278" s="62">
        <f t="shared" si="168"/>
        <v>463</v>
      </c>
      <c r="N278" s="62">
        <f t="shared" si="168"/>
        <v>548</v>
      </c>
      <c r="O278" s="62">
        <f t="shared" si="168"/>
        <v>500</v>
      </c>
      <c r="P278" s="62">
        <f t="shared" si="168"/>
        <v>508</v>
      </c>
      <c r="Q278" s="62">
        <f t="shared" si="168"/>
        <v>445</v>
      </c>
      <c r="R278" s="62">
        <f t="shared" si="168"/>
        <v>677</v>
      </c>
      <c r="S278" s="62">
        <f t="shared" si="168"/>
        <v>489</v>
      </c>
      <c r="T278" s="62">
        <f t="shared" si="168"/>
        <v>460</v>
      </c>
      <c r="U278" s="62">
        <f t="shared" si="168"/>
        <v>531</v>
      </c>
      <c r="V278" s="62">
        <f t="shared" si="168"/>
        <v>558</v>
      </c>
      <c r="W278" s="62">
        <f t="shared" si="168"/>
        <v>537</v>
      </c>
      <c r="X278" s="62">
        <f t="shared" si="168"/>
        <v>526</v>
      </c>
      <c r="Y278" s="62">
        <f t="shared" si="168"/>
        <v>2320</v>
      </c>
      <c r="Z278" s="62">
        <f t="shared" si="168"/>
        <v>2119</v>
      </c>
      <c r="AA278" s="62">
        <f t="shared" si="168"/>
        <v>2171</v>
      </c>
      <c r="AB278" s="62">
        <f t="shared" si="168"/>
        <v>1887</v>
      </c>
      <c r="AC278" s="62">
        <f t="shared" si="168"/>
        <v>1597</v>
      </c>
      <c r="AD278" s="62">
        <f t="shared" si="168"/>
        <v>1355</v>
      </c>
      <c r="AE278" s="62">
        <f t="shared" si="168"/>
        <v>1202</v>
      </c>
      <c r="AF278" s="62">
        <f t="shared" si="168"/>
        <v>1040</v>
      </c>
      <c r="AG278" s="62">
        <f t="shared" si="168"/>
        <v>824</v>
      </c>
      <c r="AH278" s="62">
        <f t="shared" si="168"/>
        <v>720</v>
      </c>
      <c r="AI278" s="62">
        <f t="shared" si="168"/>
        <v>615</v>
      </c>
      <c r="AJ278" s="62">
        <f t="shared" si="168"/>
        <v>399</v>
      </c>
      <c r="AK278" s="62">
        <f t="shared" si="168"/>
        <v>261</v>
      </c>
      <c r="AL278" s="62">
        <f t="shared" si="168"/>
        <v>257</v>
      </c>
      <c r="AM278" s="62">
        <f t="shared" si="168"/>
        <v>8</v>
      </c>
      <c r="AN278" s="62">
        <f t="shared" si="168"/>
        <v>75</v>
      </c>
      <c r="AO278" s="62">
        <f t="shared" si="168"/>
        <v>95</v>
      </c>
      <c r="AP278" s="62">
        <f t="shared" si="168"/>
        <v>180</v>
      </c>
      <c r="AQ278" s="62">
        <f t="shared" si="168"/>
        <v>12167</v>
      </c>
      <c r="AR278" s="62">
        <f t="shared" si="168"/>
        <v>1205</v>
      </c>
      <c r="AS278" s="62">
        <f t="shared" si="168"/>
        <v>1149</v>
      </c>
      <c r="AT278" s="62">
        <f t="shared" si="168"/>
        <v>5496</v>
      </c>
      <c r="AU278" s="62">
        <f t="shared" si="168"/>
        <v>261</v>
      </c>
    </row>
    <row r="279" spans="1:47" s="48" customFormat="1" ht="12" customHeight="1" x14ac:dyDescent="0.2">
      <c r="A279" s="57">
        <v>201</v>
      </c>
      <c r="B279" s="58">
        <v>726</v>
      </c>
      <c r="C279" s="59" t="s">
        <v>276</v>
      </c>
      <c r="D279" s="60">
        <f t="shared" ref="D279:AU279" si="169">D110</f>
        <v>25158</v>
      </c>
      <c r="E279" s="60">
        <f t="shared" si="169"/>
        <v>170</v>
      </c>
      <c r="F279" s="60">
        <f t="shared" si="169"/>
        <v>189</v>
      </c>
      <c r="G279" s="60">
        <f t="shared" si="169"/>
        <v>185</v>
      </c>
      <c r="H279" s="60">
        <f t="shared" si="169"/>
        <v>167</v>
      </c>
      <c r="I279" s="60">
        <f t="shared" si="169"/>
        <v>184</v>
      </c>
      <c r="J279" s="60">
        <f t="shared" si="169"/>
        <v>210</v>
      </c>
      <c r="K279" s="60">
        <f t="shared" si="169"/>
        <v>551</v>
      </c>
      <c r="L279" s="60">
        <f t="shared" si="169"/>
        <v>493</v>
      </c>
      <c r="M279" s="60">
        <f t="shared" si="169"/>
        <v>463</v>
      </c>
      <c r="N279" s="60">
        <f t="shared" si="169"/>
        <v>548</v>
      </c>
      <c r="O279" s="60">
        <f t="shared" si="169"/>
        <v>500</v>
      </c>
      <c r="P279" s="60">
        <f t="shared" si="169"/>
        <v>508</v>
      </c>
      <c r="Q279" s="60">
        <f t="shared" si="169"/>
        <v>445</v>
      </c>
      <c r="R279" s="60">
        <f t="shared" si="169"/>
        <v>677</v>
      </c>
      <c r="S279" s="60">
        <f t="shared" si="169"/>
        <v>489</v>
      </c>
      <c r="T279" s="60">
        <f t="shared" si="169"/>
        <v>460</v>
      </c>
      <c r="U279" s="60">
        <f t="shared" si="169"/>
        <v>531</v>
      </c>
      <c r="V279" s="60">
        <f t="shared" si="169"/>
        <v>558</v>
      </c>
      <c r="W279" s="60">
        <f t="shared" si="169"/>
        <v>537</v>
      </c>
      <c r="X279" s="60">
        <f t="shared" si="169"/>
        <v>526</v>
      </c>
      <c r="Y279" s="60">
        <f t="shared" si="169"/>
        <v>2320</v>
      </c>
      <c r="Z279" s="60">
        <f t="shared" si="169"/>
        <v>2119</v>
      </c>
      <c r="AA279" s="60">
        <f t="shared" si="169"/>
        <v>2171</v>
      </c>
      <c r="AB279" s="60">
        <f t="shared" si="169"/>
        <v>1887</v>
      </c>
      <c r="AC279" s="60">
        <f t="shared" si="169"/>
        <v>1597</v>
      </c>
      <c r="AD279" s="60">
        <f t="shared" si="169"/>
        <v>1355</v>
      </c>
      <c r="AE279" s="60">
        <f t="shared" si="169"/>
        <v>1202</v>
      </c>
      <c r="AF279" s="60">
        <f t="shared" si="169"/>
        <v>1040</v>
      </c>
      <c r="AG279" s="60">
        <f t="shared" si="169"/>
        <v>824</v>
      </c>
      <c r="AH279" s="60">
        <f t="shared" si="169"/>
        <v>720</v>
      </c>
      <c r="AI279" s="60">
        <f t="shared" si="169"/>
        <v>615</v>
      </c>
      <c r="AJ279" s="60">
        <f t="shared" si="169"/>
        <v>399</v>
      </c>
      <c r="AK279" s="60">
        <f t="shared" si="169"/>
        <v>261</v>
      </c>
      <c r="AL279" s="60">
        <f t="shared" si="169"/>
        <v>257</v>
      </c>
      <c r="AM279" s="60">
        <f t="shared" si="169"/>
        <v>8</v>
      </c>
      <c r="AN279" s="60">
        <f t="shared" si="169"/>
        <v>75</v>
      </c>
      <c r="AO279" s="60">
        <f t="shared" si="169"/>
        <v>95</v>
      </c>
      <c r="AP279" s="60">
        <f t="shared" si="169"/>
        <v>180</v>
      </c>
      <c r="AQ279" s="60">
        <f t="shared" si="169"/>
        <v>12167</v>
      </c>
      <c r="AR279" s="60">
        <f t="shared" si="169"/>
        <v>1205</v>
      </c>
      <c r="AS279" s="60">
        <f t="shared" si="169"/>
        <v>1149</v>
      </c>
      <c r="AT279" s="60">
        <f t="shared" si="169"/>
        <v>5496</v>
      </c>
      <c r="AU279" s="60">
        <f t="shared" si="169"/>
        <v>261</v>
      </c>
    </row>
    <row r="280" spans="1:47" s="48" customFormat="1" ht="12" customHeight="1" x14ac:dyDescent="0.2">
      <c r="A280" s="52">
        <v>120135</v>
      </c>
      <c r="B280" s="53"/>
      <c r="C280" s="54" t="s">
        <v>277</v>
      </c>
      <c r="D280" s="62">
        <f>SUM(D281:D293)</f>
        <v>7040</v>
      </c>
      <c r="E280" s="62">
        <f t="shared" ref="E280:AU280" si="170">SUM(E281:E293)</f>
        <v>53</v>
      </c>
      <c r="F280" s="62">
        <f t="shared" si="170"/>
        <v>54</v>
      </c>
      <c r="G280" s="62">
        <f t="shared" si="170"/>
        <v>70</v>
      </c>
      <c r="H280" s="62">
        <f t="shared" si="170"/>
        <v>80</v>
      </c>
      <c r="I280" s="62">
        <f t="shared" si="170"/>
        <v>90</v>
      </c>
      <c r="J280" s="62">
        <f t="shared" si="170"/>
        <v>79</v>
      </c>
      <c r="K280" s="62">
        <f t="shared" si="170"/>
        <v>163</v>
      </c>
      <c r="L280" s="62">
        <f t="shared" si="170"/>
        <v>132</v>
      </c>
      <c r="M280" s="62">
        <f t="shared" si="170"/>
        <v>141</v>
      </c>
      <c r="N280" s="62">
        <f t="shared" si="170"/>
        <v>134</v>
      </c>
      <c r="O280" s="62">
        <f t="shared" si="170"/>
        <v>128</v>
      </c>
      <c r="P280" s="62">
        <f t="shared" si="170"/>
        <v>156</v>
      </c>
      <c r="Q280" s="62">
        <f t="shared" si="170"/>
        <v>177</v>
      </c>
      <c r="R280" s="62">
        <f t="shared" si="170"/>
        <v>164</v>
      </c>
      <c r="S280" s="62">
        <f t="shared" si="170"/>
        <v>169</v>
      </c>
      <c r="T280" s="62">
        <f t="shared" si="170"/>
        <v>177</v>
      </c>
      <c r="U280" s="62">
        <f t="shared" si="170"/>
        <v>228</v>
      </c>
      <c r="V280" s="62">
        <f t="shared" si="170"/>
        <v>180</v>
      </c>
      <c r="W280" s="62">
        <f t="shared" si="170"/>
        <v>166</v>
      </c>
      <c r="X280" s="62">
        <f t="shared" si="170"/>
        <v>142</v>
      </c>
      <c r="Y280" s="62">
        <f t="shared" si="170"/>
        <v>683</v>
      </c>
      <c r="Z280" s="62">
        <f t="shared" si="170"/>
        <v>425</v>
      </c>
      <c r="AA280" s="62">
        <f t="shared" si="170"/>
        <v>382</v>
      </c>
      <c r="AB280" s="62">
        <f t="shared" si="170"/>
        <v>436</v>
      </c>
      <c r="AC280" s="62">
        <f t="shared" si="170"/>
        <v>392</v>
      </c>
      <c r="AD280" s="62">
        <f t="shared" si="170"/>
        <v>377</v>
      </c>
      <c r="AE280" s="62">
        <f t="shared" si="170"/>
        <v>316</v>
      </c>
      <c r="AF280" s="62">
        <f t="shared" si="170"/>
        <v>341</v>
      </c>
      <c r="AG280" s="62">
        <f t="shared" si="170"/>
        <v>285</v>
      </c>
      <c r="AH280" s="62">
        <f t="shared" si="170"/>
        <v>217</v>
      </c>
      <c r="AI280" s="62">
        <f t="shared" si="170"/>
        <v>200</v>
      </c>
      <c r="AJ280" s="62">
        <f t="shared" si="170"/>
        <v>153</v>
      </c>
      <c r="AK280" s="62">
        <f t="shared" si="170"/>
        <v>85</v>
      </c>
      <c r="AL280" s="62">
        <f t="shared" si="170"/>
        <v>65</v>
      </c>
      <c r="AM280" s="62">
        <f t="shared" si="170"/>
        <v>2</v>
      </c>
      <c r="AN280" s="62">
        <f t="shared" si="170"/>
        <v>33</v>
      </c>
      <c r="AO280" s="62">
        <f t="shared" si="170"/>
        <v>20</v>
      </c>
      <c r="AP280" s="62">
        <f t="shared" si="170"/>
        <v>56</v>
      </c>
      <c r="AQ280" s="62">
        <f t="shared" si="170"/>
        <v>3631</v>
      </c>
      <c r="AR280" s="62">
        <f t="shared" si="170"/>
        <v>417</v>
      </c>
      <c r="AS280" s="62">
        <f t="shared" si="170"/>
        <v>455</v>
      </c>
      <c r="AT280" s="62">
        <f t="shared" si="170"/>
        <v>1370</v>
      </c>
      <c r="AU280" s="62">
        <f t="shared" si="170"/>
        <v>182</v>
      </c>
    </row>
    <row r="281" spans="1:47" s="48" customFormat="1" ht="12" customHeight="1" x14ac:dyDescent="0.2">
      <c r="A281" s="68" t="s">
        <v>278</v>
      </c>
      <c r="B281" s="58">
        <v>666</v>
      </c>
      <c r="C281" s="69" t="s">
        <v>279</v>
      </c>
      <c r="D281" s="60">
        <f>D50</f>
        <v>1180</v>
      </c>
      <c r="E281" s="60">
        <f>E50</f>
        <v>8</v>
      </c>
      <c r="F281" s="60">
        <f>F50</f>
        <v>9</v>
      </c>
      <c r="G281" s="60">
        <f>G50</f>
        <v>9</v>
      </c>
      <c r="H281" s="60">
        <f>H50</f>
        <v>10</v>
      </c>
      <c r="I281" s="60">
        <f>I50</f>
        <v>10</v>
      </c>
      <c r="J281" s="60">
        <f>J50</f>
        <v>8</v>
      </c>
      <c r="K281" s="60">
        <f>K50</f>
        <v>26</v>
      </c>
      <c r="L281" s="60">
        <f>L50</f>
        <v>18</v>
      </c>
      <c r="M281" s="60">
        <f>M50</f>
        <v>18</v>
      </c>
      <c r="N281" s="60">
        <f>N50</f>
        <v>18</v>
      </c>
      <c r="O281" s="60">
        <f>O50</f>
        <v>18</v>
      </c>
      <c r="P281" s="60">
        <f>P50</f>
        <v>22</v>
      </c>
      <c r="Q281" s="60">
        <f>Q50</f>
        <v>34</v>
      </c>
      <c r="R281" s="60">
        <f>R50</f>
        <v>30</v>
      </c>
      <c r="S281" s="60">
        <f>S50</f>
        <v>32</v>
      </c>
      <c r="T281" s="60">
        <f>T50</f>
        <v>34</v>
      </c>
      <c r="U281" s="60">
        <f>U50</f>
        <v>42</v>
      </c>
      <c r="V281" s="60">
        <f>V50</f>
        <v>35</v>
      </c>
      <c r="W281" s="60">
        <f>W50</f>
        <v>24</v>
      </c>
      <c r="X281" s="60">
        <f>X50</f>
        <v>20</v>
      </c>
      <c r="Y281" s="60">
        <f>Y50</f>
        <v>105</v>
      </c>
      <c r="Z281" s="60">
        <f>Z50</f>
        <v>69</v>
      </c>
      <c r="AA281" s="60">
        <f>AA50</f>
        <v>66</v>
      </c>
      <c r="AB281" s="60">
        <f>AB50</f>
        <v>76</v>
      </c>
      <c r="AC281" s="60">
        <f>AC50</f>
        <v>78</v>
      </c>
      <c r="AD281" s="60">
        <f>AD50</f>
        <v>76</v>
      </c>
      <c r="AE281" s="60">
        <f>AE50</f>
        <v>52</v>
      </c>
      <c r="AF281" s="60">
        <f>AF50</f>
        <v>56</v>
      </c>
      <c r="AG281" s="60">
        <f>AG50</f>
        <v>54</v>
      </c>
      <c r="AH281" s="60">
        <f>AH50</f>
        <v>35</v>
      </c>
      <c r="AI281" s="60">
        <f>AI50</f>
        <v>36</v>
      </c>
      <c r="AJ281" s="60">
        <f>AJ50</f>
        <v>30</v>
      </c>
      <c r="AK281" s="60">
        <f>AK50</f>
        <v>11</v>
      </c>
      <c r="AL281" s="60">
        <f>AL50</f>
        <v>11</v>
      </c>
      <c r="AM281" s="60">
        <f>AM50</f>
        <v>1</v>
      </c>
      <c r="AN281" s="60">
        <f>AN50</f>
        <v>8</v>
      </c>
      <c r="AO281" s="60">
        <f>AO50</f>
        <v>6</v>
      </c>
      <c r="AP281" s="60">
        <f>AP50</f>
        <v>13</v>
      </c>
      <c r="AQ281" s="60">
        <f>AQ50</f>
        <v>662</v>
      </c>
      <c r="AR281" s="60">
        <f>AR50</f>
        <v>76</v>
      </c>
      <c r="AS281" s="60">
        <f>AS50</f>
        <v>89</v>
      </c>
      <c r="AT281" s="60">
        <f>AT50</f>
        <v>208</v>
      </c>
      <c r="AU281" s="60">
        <f>AU50</f>
        <v>31</v>
      </c>
    </row>
    <row r="282" spans="1:47" s="48" customFormat="1" ht="12" customHeight="1" x14ac:dyDescent="0.2">
      <c r="A282" s="57">
        <v>301</v>
      </c>
      <c r="B282" s="58">
        <v>667</v>
      </c>
      <c r="C282" s="61" t="s">
        <v>280</v>
      </c>
      <c r="D282" s="60">
        <f>D51</f>
        <v>753</v>
      </c>
      <c r="E282" s="60">
        <f>E51</f>
        <v>6</v>
      </c>
      <c r="F282" s="60">
        <f>F51</f>
        <v>6</v>
      </c>
      <c r="G282" s="60">
        <f>G51</f>
        <v>7</v>
      </c>
      <c r="H282" s="60">
        <f>H51</f>
        <v>8</v>
      </c>
      <c r="I282" s="60">
        <f>I51</f>
        <v>9</v>
      </c>
      <c r="J282" s="60">
        <f>J51</f>
        <v>8</v>
      </c>
      <c r="K282" s="60">
        <f>K51</f>
        <v>18</v>
      </c>
      <c r="L282" s="60">
        <f>L51</f>
        <v>14</v>
      </c>
      <c r="M282" s="60">
        <f>M51</f>
        <v>14</v>
      </c>
      <c r="N282" s="60">
        <f>N51</f>
        <v>14</v>
      </c>
      <c r="O282" s="60">
        <f>O51</f>
        <v>12</v>
      </c>
      <c r="P282" s="60">
        <f>P51</f>
        <v>18</v>
      </c>
      <c r="Q282" s="60">
        <f>Q51</f>
        <v>24</v>
      </c>
      <c r="R282" s="60">
        <f>R51</f>
        <v>20</v>
      </c>
      <c r="S282" s="60">
        <f>S51</f>
        <v>21</v>
      </c>
      <c r="T282" s="60">
        <f>T51</f>
        <v>24</v>
      </c>
      <c r="U282" s="60">
        <f>U51</f>
        <v>26</v>
      </c>
      <c r="V282" s="60">
        <f>V51</f>
        <v>24</v>
      </c>
      <c r="W282" s="60">
        <f>W51</f>
        <v>18</v>
      </c>
      <c r="X282" s="60">
        <f>X51</f>
        <v>14</v>
      </c>
      <c r="Y282" s="60">
        <f>Y51</f>
        <v>72</v>
      </c>
      <c r="Z282" s="60">
        <f>Z51</f>
        <v>38</v>
      </c>
      <c r="AA282" s="60">
        <f>AA51</f>
        <v>34</v>
      </c>
      <c r="AB282" s="60">
        <f>AB51</f>
        <v>42</v>
      </c>
      <c r="AC282" s="60">
        <f>AC51</f>
        <v>40</v>
      </c>
      <c r="AD282" s="60">
        <f>AD51</f>
        <v>38</v>
      </c>
      <c r="AE282" s="60">
        <f>AE51</f>
        <v>30</v>
      </c>
      <c r="AF282" s="60">
        <f>AF51</f>
        <v>34</v>
      </c>
      <c r="AG282" s="60">
        <f>AG51</f>
        <v>32</v>
      </c>
      <c r="AH282" s="60">
        <f>AH51</f>
        <v>26</v>
      </c>
      <c r="AI282" s="60">
        <f>AI51</f>
        <v>25</v>
      </c>
      <c r="AJ282" s="60">
        <f>AJ51</f>
        <v>21</v>
      </c>
      <c r="AK282" s="60">
        <f>AK51</f>
        <v>8</v>
      </c>
      <c r="AL282" s="60">
        <f>AL51</f>
        <v>8</v>
      </c>
      <c r="AM282" s="60">
        <f>AM51</f>
        <v>1</v>
      </c>
      <c r="AN282" s="60">
        <f>AN51</f>
        <v>5</v>
      </c>
      <c r="AO282" s="60">
        <f>AO51</f>
        <v>4</v>
      </c>
      <c r="AP282" s="60">
        <f>AP51</f>
        <v>8</v>
      </c>
      <c r="AQ282" s="60">
        <f>AQ51</f>
        <v>298</v>
      </c>
      <c r="AR282" s="60">
        <f>AR51</f>
        <v>39</v>
      </c>
      <c r="AS282" s="60">
        <f>AS51</f>
        <v>42</v>
      </c>
      <c r="AT282" s="60">
        <f>AT51</f>
        <v>132</v>
      </c>
      <c r="AU282" s="60">
        <f>AU51</f>
        <v>21</v>
      </c>
    </row>
    <row r="283" spans="1:47" s="48" customFormat="1" ht="12" customHeight="1" x14ac:dyDescent="0.2">
      <c r="A283" s="57">
        <v>302</v>
      </c>
      <c r="B283" s="58">
        <v>668</v>
      </c>
      <c r="C283" s="61" t="s">
        <v>281</v>
      </c>
      <c r="D283" s="60">
        <f>D52</f>
        <v>645</v>
      </c>
      <c r="E283" s="60">
        <f>E52</f>
        <v>4</v>
      </c>
      <c r="F283" s="60">
        <f>F52</f>
        <v>4</v>
      </c>
      <c r="G283" s="60">
        <f>G52</f>
        <v>5</v>
      </c>
      <c r="H283" s="60">
        <f>H52</f>
        <v>7</v>
      </c>
      <c r="I283" s="60">
        <f>I52</f>
        <v>8</v>
      </c>
      <c r="J283" s="60">
        <f>J52</f>
        <v>8</v>
      </c>
      <c r="K283" s="60">
        <f>K52</f>
        <v>16</v>
      </c>
      <c r="L283" s="60">
        <f>L52</f>
        <v>12</v>
      </c>
      <c r="M283" s="60">
        <f>M52</f>
        <v>12</v>
      </c>
      <c r="N283" s="60">
        <f>N52</f>
        <v>9</v>
      </c>
      <c r="O283" s="60">
        <f>O52</f>
        <v>12</v>
      </c>
      <c r="P283" s="60">
        <f>P52</f>
        <v>16</v>
      </c>
      <c r="Q283" s="60">
        <f>Q52</f>
        <v>22</v>
      </c>
      <c r="R283" s="60">
        <f>R52</f>
        <v>18</v>
      </c>
      <c r="S283" s="60">
        <f>S52</f>
        <v>18</v>
      </c>
      <c r="T283" s="60">
        <f>T52</f>
        <v>22</v>
      </c>
      <c r="U283" s="60">
        <f>U52</f>
        <v>22</v>
      </c>
      <c r="V283" s="60">
        <f>V52</f>
        <v>22</v>
      </c>
      <c r="W283" s="60">
        <f>W52</f>
        <v>16</v>
      </c>
      <c r="X283" s="60">
        <f>X52</f>
        <v>12</v>
      </c>
      <c r="Y283" s="60">
        <f>Y52</f>
        <v>48</v>
      </c>
      <c r="Z283" s="60">
        <f>Z52</f>
        <v>34</v>
      </c>
      <c r="AA283" s="60">
        <f>AA52</f>
        <v>28</v>
      </c>
      <c r="AB283" s="60">
        <f>AB52</f>
        <v>34</v>
      </c>
      <c r="AC283" s="60">
        <f>AC52</f>
        <v>32</v>
      </c>
      <c r="AD283" s="60">
        <f>AD52</f>
        <v>32</v>
      </c>
      <c r="AE283" s="60">
        <f>AE52</f>
        <v>26</v>
      </c>
      <c r="AF283" s="60">
        <f>AF52</f>
        <v>32</v>
      </c>
      <c r="AG283" s="60">
        <f>AG52</f>
        <v>30</v>
      </c>
      <c r="AH283" s="60">
        <f>AH52</f>
        <v>25</v>
      </c>
      <c r="AI283" s="60">
        <f>AI52</f>
        <v>24</v>
      </c>
      <c r="AJ283" s="60">
        <f>AJ52</f>
        <v>19</v>
      </c>
      <c r="AK283" s="60">
        <f>AK52</f>
        <v>8</v>
      </c>
      <c r="AL283" s="60">
        <f>AL52</f>
        <v>8</v>
      </c>
      <c r="AM283" s="60">
        <f>AM52</f>
        <v>0</v>
      </c>
      <c r="AN283" s="60">
        <f>AN52</f>
        <v>4</v>
      </c>
      <c r="AO283" s="60">
        <f>AO52</f>
        <v>3</v>
      </c>
      <c r="AP283" s="60">
        <f>AP52</f>
        <v>6</v>
      </c>
      <c r="AQ283" s="60">
        <f>AQ52</f>
        <v>200</v>
      </c>
      <c r="AR283" s="60">
        <f>AR52</f>
        <v>36</v>
      </c>
      <c r="AS283" s="60">
        <f>AS52</f>
        <v>40</v>
      </c>
      <c r="AT283" s="60">
        <f>AT52</f>
        <v>118</v>
      </c>
      <c r="AU283" s="60">
        <f>AU52</f>
        <v>19</v>
      </c>
    </row>
    <row r="284" spans="1:47" s="48" customFormat="1" ht="12" customHeight="1" x14ac:dyDescent="0.2">
      <c r="A284" s="57">
        <v>303</v>
      </c>
      <c r="B284" s="58">
        <v>669</v>
      </c>
      <c r="C284" s="61" t="s">
        <v>282</v>
      </c>
      <c r="D284" s="60">
        <f>D53</f>
        <v>552</v>
      </c>
      <c r="E284" s="60">
        <f>E53</f>
        <v>4</v>
      </c>
      <c r="F284" s="60">
        <f>F53</f>
        <v>4</v>
      </c>
      <c r="G284" s="60">
        <f>G53</f>
        <v>5</v>
      </c>
      <c r="H284" s="60">
        <f>H53</f>
        <v>7</v>
      </c>
      <c r="I284" s="60">
        <f>I53</f>
        <v>8</v>
      </c>
      <c r="J284" s="60">
        <f>J53</f>
        <v>7</v>
      </c>
      <c r="K284" s="60">
        <f>K53</f>
        <v>14</v>
      </c>
      <c r="L284" s="60">
        <f>L53</f>
        <v>12</v>
      </c>
      <c r="M284" s="60">
        <f>M53</f>
        <v>14</v>
      </c>
      <c r="N284" s="60">
        <f>N53</f>
        <v>10</v>
      </c>
      <c r="O284" s="60">
        <f>O53</f>
        <v>11</v>
      </c>
      <c r="P284" s="60">
        <f>P53</f>
        <v>14</v>
      </c>
      <c r="Q284" s="60">
        <f>Q53</f>
        <v>19</v>
      </c>
      <c r="R284" s="60">
        <f>R53</f>
        <v>16</v>
      </c>
      <c r="S284" s="60">
        <f>S53</f>
        <v>16</v>
      </c>
      <c r="T284" s="60">
        <f>T53</f>
        <v>19</v>
      </c>
      <c r="U284" s="60">
        <f>U53</f>
        <v>18</v>
      </c>
      <c r="V284" s="60">
        <f>V53</f>
        <v>19</v>
      </c>
      <c r="W284" s="60">
        <f>W53</f>
        <v>11</v>
      </c>
      <c r="X284" s="60">
        <f>X53</f>
        <v>12</v>
      </c>
      <c r="Y284" s="60">
        <f>Y53</f>
        <v>46</v>
      </c>
      <c r="Z284" s="60">
        <f>Z53</f>
        <v>30</v>
      </c>
      <c r="AA284" s="60">
        <f>AA53</f>
        <v>26</v>
      </c>
      <c r="AB284" s="60">
        <f>AB53</f>
        <v>30</v>
      </c>
      <c r="AC284" s="60">
        <f>AC53</f>
        <v>26</v>
      </c>
      <c r="AD284" s="60">
        <f>AD53</f>
        <v>27</v>
      </c>
      <c r="AE284" s="60">
        <f>AE53</f>
        <v>22</v>
      </c>
      <c r="AF284" s="60">
        <f>AF53</f>
        <v>26</v>
      </c>
      <c r="AG284" s="60">
        <f>AG53</f>
        <v>22</v>
      </c>
      <c r="AH284" s="60">
        <f>AH53</f>
        <v>18</v>
      </c>
      <c r="AI284" s="60">
        <f>AI53</f>
        <v>17</v>
      </c>
      <c r="AJ284" s="60">
        <f>AJ53</f>
        <v>10</v>
      </c>
      <c r="AK284" s="60">
        <f>AK53</f>
        <v>6</v>
      </c>
      <c r="AL284" s="60">
        <f>AL53</f>
        <v>6</v>
      </c>
      <c r="AM284" s="60">
        <f>AM53</f>
        <v>0</v>
      </c>
      <c r="AN284" s="60">
        <f>AN53</f>
        <v>1</v>
      </c>
      <c r="AO284" s="60">
        <f>AO53</f>
        <v>0</v>
      </c>
      <c r="AP284" s="60">
        <f>AP53</f>
        <v>5</v>
      </c>
      <c r="AQ284" s="60">
        <f>AQ53</f>
        <v>150</v>
      </c>
      <c r="AR284" s="60">
        <f>AR53</f>
        <v>28</v>
      </c>
      <c r="AS284" s="60">
        <f>AS53</f>
        <v>34</v>
      </c>
      <c r="AT284" s="60">
        <f>AT53</f>
        <v>100</v>
      </c>
      <c r="AU284" s="60">
        <f>AU53</f>
        <v>17</v>
      </c>
    </row>
    <row r="285" spans="1:47" s="48" customFormat="1" ht="12" customHeight="1" x14ac:dyDescent="0.2">
      <c r="A285" s="57">
        <v>304</v>
      </c>
      <c r="B285" s="58">
        <v>744</v>
      </c>
      <c r="C285" s="61" t="s">
        <v>283</v>
      </c>
      <c r="D285" s="60">
        <f>D54</f>
        <v>687</v>
      </c>
      <c r="E285" s="60">
        <f>E54</f>
        <v>4</v>
      </c>
      <c r="F285" s="60">
        <f>F54</f>
        <v>4</v>
      </c>
      <c r="G285" s="60">
        <f>G54</f>
        <v>5</v>
      </c>
      <c r="H285" s="60">
        <f>H54</f>
        <v>5</v>
      </c>
      <c r="I285" s="60">
        <f>I54</f>
        <v>8</v>
      </c>
      <c r="J285" s="60">
        <f>J54</f>
        <v>7</v>
      </c>
      <c r="K285" s="60">
        <f>K54</f>
        <v>16</v>
      </c>
      <c r="L285" s="60">
        <f>L54</f>
        <v>12</v>
      </c>
      <c r="M285" s="60">
        <f>M54</f>
        <v>13</v>
      </c>
      <c r="N285" s="60">
        <f>N54</f>
        <v>10</v>
      </c>
      <c r="O285" s="60">
        <f>O54</f>
        <v>11</v>
      </c>
      <c r="P285" s="60">
        <f>P54</f>
        <v>12</v>
      </c>
      <c r="Q285" s="60">
        <f>Q54</f>
        <v>16</v>
      </c>
      <c r="R285" s="60">
        <f>R54</f>
        <v>12</v>
      </c>
      <c r="S285" s="60">
        <f>S54</f>
        <v>12</v>
      </c>
      <c r="T285" s="60">
        <f>T54</f>
        <v>16</v>
      </c>
      <c r="U285" s="60">
        <f>U54</f>
        <v>16</v>
      </c>
      <c r="V285" s="60">
        <f>V54</f>
        <v>16</v>
      </c>
      <c r="W285" s="60">
        <f>W54</f>
        <v>14</v>
      </c>
      <c r="X285" s="60">
        <f>X54</f>
        <v>12</v>
      </c>
      <c r="Y285" s="60">
        <f>Y54</f>
        <v>76</v>
      </c>
      <c r="Z285" s="60">
        <f>Z54</f>
        <v>38</v>
      </c>
      <c r="AA285" s="60">
        <f>AA54</f>
        <v>38</v>
      </c>
      <c r="AB285" s="60">
        <f>AB54</f>
        <v>42</v>
      </c>
      <c r="AC285" s="60">
        <f>AC54</f>
        <v>40</v>
      </c>
      <c r="AD285" s="60">
        <f>AD54</f>
        <v>41</v>
      </c>
      <c r="AE285" s="60">
        <f>AE54</f>
        <v>36</v>
      </c>
      <c r="AF285" s="60">
        <f>AF54</f>
        <v>41</v>
      </c>
      <c r="AG285" s="60">
        <f>AG54</f>
        <v>36</v>
      </c>
      <c r="AH285" s="60">
        <f>AH54</f>
        <v>24</v>
      </c>
      <c r="AI285" s="60">
        <f>AI54</f>
        <v>23</v>
      </c>
      <c r="AJ285" s="60">
        <f>AJ54</f>
        <v>14</v>
      </c>
      <c r="AK285" s="60">
        <f>AK54</f>
        <v>8</v>
      </c>
      <c r="AL285" s="60">
        <f>AL54</f>
        <v>9</v>
      </c>
      <c r="AM285" s="60">
        <f>AM54</f>
        <v>0</v>
      </c>
      <c r="AN285" s="60">
        <f>AN54</f>
        <v>3</v>
      </c>
      <c r="AO285" s="60">
        <f>AO54</f>
        <v>2</v>
      </c>
      <c r="AP285" s="60">
        <f>AP54</f>
        <v>5</v>
      </c>
      <c r="AQ285" s="60">
        <f>AQ54</f>
        <v>578</v>
      </c>
      <c r="AR285" s="60">
        <f>AR54</f>
        <v>46</v>
      </c>
      <c r="AS285" s="60">
        <f>AS54</f>
        <v>56</v>
      </c>
      <c r="AT285" s="60">
        <f>AT54</f>
        <v>188</v>
      </c>
      <c r="AU285" s="60">
        <f>AU54</f>
        <v>19</v>
      </c>
    </row>
    <row r="286" spans="1:47" s="48" customFormat="1" ht="12" customHeight="1" x14ac:dyDescent="0.2">
      <c r="A286" s="57">
        <v>305</v>
      </c>
      <c r="B286" s="58">
        <v>670</v>
      </c>
      <c r="C286" s="61" t="s">
        <v>284</v>
      </c>
      <c r="D286" s="60">
        <f>D55</f>
        <v>628</v>
      </c>
      <c r="E286" s="60">
        <f>E55</f>
        <v>4</v>
      </c>
      <c r="F286" s="60">
        <f>F55</f>
        <v>4</v>
      </c>
      <c r="G286" s="60">
        <f>G55</f>
        <v>5</v>
      </c>
      <c r="H286" s="60">
        <f>H55</f>
        <v>5</v>
      </c>
      <c r="I286" s="60">
        <f>I55</f>
        <v>8</v>
      </c>
      <c r="J286" s="60">
        <f>J55</f>
        <v>7</v>
      </c>
      <c r="K286" s="60">
        <f>K55</f>
        <v>12</v>
      </c>
      <c r="L286" s="60">
        <f>L55</f>
        <v>12</v>
      </c>
      <c r="M286" s="60">
        <f>M55</f>
        <v>12</v>
      </c>
      <c r="N286" s="60">
        <f>N55</f>
        <v>10</v>
      </c>
      <c r="O286" s="60">
        <f>O55</f>
        <v>11</v>
      </c>
      <c r="P286" s="60">
        <f>P55</f>
        <v>12</v>
      </c>
      <c r="Q286" s="60">
        <f>Q55</f>
        <v>13</v>
      </c>
      <c r="R286" s="60">
        <f>R55</f>
        <v>10</v>
      </c>
      <c r="S286" s="60">
        <f>S55</f>
        <v>12</v>
      </c>
      <c r="T286" s="60">
        <f>T55</f>
        <v>13</v>
      </c>
      <c r="U286" s="60">
        <f>U55</f>
        <v>18</v>
      </c>
      <c r="V286" s="60">
        <f>V55</f>
        <v>14</v>
      </c>
      <c r="W286" s="60">
        <f>W55</f>
        <v>12</v>
      </c>
      <c r="X286" s="60">
        <f>X55</f>
        <v>10</v>
      </c>
      <c r="Y286" s="60">
        <f>Y55</f>
        <v>58</v>
      </c>
      <c r="Z286" s="60">
        <f>Z55</f>
        <v>38</v>
      </c>
      <c r="AA286" s="60">
        <f>AA55</f>
        <v>36</v>
      </c>
      <c r="AB286" s="60">
        <f>AB55</f>
        <v>40</v>
      </c>
      <c r="AC286" s="60">
        <f>AC55</f>
        <v>38</v>
      </c>
      <c r="AD286" s="60">
        <f>AD55</f>
        <v>39</v>
      </c>
      <c r="AE286" s="60">
        <f>AE55</f>
        <v>34</v>
      </c>
      <c r="AF286" s="60">
        <f>AF55</f>
        <v>40</v>
      </c>
      <c r="AG286" s="60">
        <f>AG55</f>
        <v>32</v>
      </c>
      <c r="AH286" s="60">
        <f>AH55</f>
        <v>22</v>
      </c>
      <c r="AI286" s="60">
        <f>AI55</f>
        <v>21</v>
      </c>
      <c r="AJ286" s="60">
        <f>AJ55</f>
        <v>12</v>
      </c>
      <c r="AK286" s="60">
        <f>AK55</f>
        <v>8</v>
      </c>
      <c r="AL286" s="60">
        <f>AL55</f>
        <v>6</v>
      </c>
      <c r="AM286" s="60">
        <f>AM55</f>
        <v>0</v>
      </c>
      <c r="AN286" s="60">
        <f>AN55</f>
        <v>3</v>
      </c>
      <c r="AO286" s="60">
        <f>AO55</f>
        <v>2</v>
      </c>
      <c r="AP286" s="60">
        <f>AP55</f>
        <v>4</v>
      </c>
      <c r="AQ286" s="60">
        <f>AQ55</f>
        <v>413</v>
      </c>
      <c r="AR286" s="60">
        <f>AR55</f>
        <v>42</v>
      </c>
      <c r="AS286" s="60">
        <f>AS55</f>
        <v>48</v>
      </c>
      <c r="AT286" s="60">
        <f>AT55</f>
        <v>138</v>
      </c>
      <c r="AU286" s="60">
        <f>AU55</f>
        <v>13</v>
      </c>
    </row>
    <row r="287" spans="1:47" s="48" customFormat="1" ht="12" customHeight="1" x14ac:dyDescent="0.2">
      <c r="A287" s="57">
        <v>306</v>
      </c>
      <c r="B287" s="58">
        <v>7082</v>
      </c>
      <c r="C287" s="61" t="s">
        <v>285</v>
      </c>
      <c r="D287" s="60">
        <f>D56</f>
        <v>441</v>
      </c>
      <c r="E287" s="60">
        <f>E56</f>
        <v>4</v>
      </c>
      <c r="F287" s="60">
        <f>F56</f>
        <v>4</v>
      </c>
      <c r="G287" s="60">
        <f>G56</f>
        <v>5</v>
      </c>
      <c r="H287" s="60">
        <f>H56</f>
        <v>5</v>
      </c>
      <c r="I287" s="60">
        <f>I56</f>
        <v>8</v>
      </c>
      <c r="J287" s="60">
        <f>J56</f>
        <v>7</v>
      </c>
      <c r="K287" s="60">
        <f>K56</f>
        <v>10</v>
      </c>
      <c r="L287" s="60">
        <f>L56</f>
        <v>8</v>
      </c>
      <c r="M287" s="60">
        <f>M56</f>
        <v>10</v>
      </c>
      <c r="N287" s="60">
        <f>N56</f>
        <v>8</v>
      </c>
      <c r="O287" s="60">
        <f>O56</f>
        <v>8</v>
      </c>
      <c r="P287" s="60">
        <f>P56</f>
        <v>6</v>
      </c>
      <c r="Q287" s="60">
        <f>Q56</f>
        <v>8</v>
      </c>
      <c r="R287" s="60">
        <f>R56</f>
        <v>7</v>
      </c>
      <c r="S287" s="60">
        <f>S56</f>
        <v>8</v>
      </c>
      <c r="T287" s="60">
        <f>T56</f>
        <v>8</v>
      </c>
      <c r="U287" s="60">
        <f>U56</f>
        <v>14</v>
      </c>
      <c r="V287" s="60">
        <f>V56</f>
        <v>8</v>
      </c>
      <c r="W287" s="60">
        <f>W56</f>
        <v>12</v>
      </c>
      <c r="X287" s="60">
        <f>X56</f>
        <v>10</v>
      </c>
      <c r="Y287" s="60">
        <f>Y56</f>
        <v>44</v>
      </c>
      <c r="Z287" s="60">
        <f>Z56</f>
        <v>28</v>
      </c>
      <c r="AA287" s="60">
        <f>AA56</f>
        <v>26</v>
      </c>
      <c r="AB287" s="60">
        <f>AB56</f>
        <v>28</v>
      </c>
      <c r="AC287" s="60">
        <f>AC56</f>
        <v>26</v>
      </c>
      <c r="AD287" s="60">
        <f>AD56</f>
        <v>27</v>
      </c>
      <c r="AE287" s="60">
        <f>AE56</f>
        <v>22</v>
      </c>
      <c r="AF287" s="60">
        <f>AF56</f>
        <v>20</v>
      </c>
      <c r="AG287" s="60">
        <f>AG56</f>
        <v>16</v>
      </c>
      <c r="AH287" s="60">
        <f>AH56</f>
        <v>14</v>
      </c>
      <c r="AI287" s="60">
        <f>AI56</f>
        <v>13</v>
      </c>
      <c r="AJ287" s="60">
        <f>AJ56</f>
        <v>9</v>
      </c>
      <c r="AK287" s="60">
        <f>AK56</f>
        <v>6</v>
      </c>
      <c r="AL287" s="60">
        <f>AL56</f>
        <v>4</v>
      </c>
      <c r="AM287" s="60">
        <f>AM56</f>
        <v>0</v>
      </c>
      <c r="AN287" s="60">
        <f>AN56</f>
        <v>2</v>
      </c>
      <c r="AO287" s="60">
        <f>AO56</f>
        <v>1</v>
      </c>
      <c r="AP287" s="60">
        <f>AP56</f>
        <v>2</v>
      </c>
      <c r="AQ287" s="60">
        <f>AQ56</f>
        <v>260</v>
      </c>
      <c r="AR287" s="60">
        <f>AR56</f>
        <v>38</v>
      </c>
      <c r="AS287" s="60">
        <f>AS56</f>
        <v>34</v>
      </c>
      <c r="AT287" s="60">
        <f>AT56</f>
        <v>96</v>
      </c>
      <c r="AU287" s="60">
        <f>AU56</f>
        <v>10</v>
      </c>
    </row>
    <row r="288" spans="1:47" s="48" customFormat="1" ht="12" customHeight="1" x14ac:dyDescent="0.2">
      <c r="A288" s="57">
        <v>307</v>
      </c>
      <c r="B288" s="58">
        <v>12468</v>
      </c>
      <c r="C288" s="61" t="s">
        <v>286</v>
      </c>
      <c r="D288" s="60">
        <f>D57</f>
        <v>421</v>
      </c>
      <c r="E288" s="60">
        <f>E57</f>
        <v>3</v>
      </c>
      <c r="F288" s="60">
        <f>F57</f>
        <v>3</v>
      </c>
      <c r="G288" s="60">
        <f>G57</f>
        <v>6</v>
      </c>
      <c r="H288" s="60">
        <f>H57</f>
        <v>5</v>
      </c>
      <c r="I288" s="60">
        <f>I57</f>
        <v>7</v>
      </c>
      <c r="J288" s="60">
        <f>J57</f>
        <v>6</v>
      </c>
      <c r="K288" s="60">
        <f>K57</f>
        <v>10</v>
      </c>
      <c r="L288" s="60">
        <f>L57</f>
        <v>8</v>
      </c>
      <c r="M288" s="60">
        <f>M57</f>
        <v>10</v>
      </c>
      <c r="N288" s="60">
        <f>N57</f>
        <v>8</v>
      </c>
      <c r="O288" s="60">
        <f>O57</f>
        <v>8</v>
      </c>
      <c r="P288" s="60">
        <f>P57</f>
        <v>6</v>
      </c>
      <c r="Q288" s="60">
        <f>Q57</f>
        <v>8</v>
      </c>
      <c r="R288" s="60">
        <f>R57</f>
        <v>7</v>
      </c>
      <c r="S288" s="60">
        <f>S57</f>
        <v>8</v>
      </c>
      <c r="T288" s="60">
        <f>T57</f>
        <v>8</v>
      </c>
      <c r="U288" s="60">
        <f>U57</f>
        <v>12</v>
      </c>
      <c r="V288" s="60">
        <f>V57</f>
        <v>8</v>
      </c>
      <c r="W288" s="60">
        <f>W57</f>
        <v>12</v>
      </c>
      <c r="X288" s="60">
        <f>X57</f>
        <v>8</v>
      </c>
      <c r="Y288" s="60">
        <f>Y57</f>
        <v>42</v>
      </c>
      <c r="Z288" s="60">
        <f>Z57</f>
        <v>26</v>
      </c>
      <c r="AA288" s="60">
        <f>AA57</f>
        <v>24</v>
      </c>
      <c r="AB288" s="60">
        <f>AB57</f>
        <v>26</v>
      </c>
      <c r="AC288" s="60">
        <f>AC57</f>
        <v>25</v>
      </c>
      <c r="AD288" s="60">
        <f>AD57</f>
        <v>25</v>
      </c>
      <c r="AE288" s="60">
        <f>AE57</f>
        <v>20</v>
      </c>
      <c r="AF288" s="60">
        <f>AF57</f>
        <v>20</v>
      </c>
      <c r="AG288" s="60">
        <f>AG57</f>
        <v>16</v>
      </c>
      <c r="AH288" s="60">
        <f>AH57</f>
        <v>14</v>
      </c>
      <c r="AI288" s="60">
        <f>AI57</f>
        <v>12</v>
      </c>
      <c r="AJ288" s="60">
        <f>AJ57</f>
        <v>10</v>
      </c>
      <c r="AK288" s="60">
        <f>AK57</f>
        <v>6</v>
      </c>
      <c r="AL288" s="60">
        <f>AL57</f>
        <v>4</v>
      </c>
      <c r="AM288" s="60">
        <f>AM57</f>
        <v>0</v>
      </c>
      <c r="AN288" s="60">
        <f>AN57</f>
        <v>2</v>
      </c>
      <c r="AO288" s="60">
        <f>AO57</f>
        <v>1</v>
      </c>
      <c r="AP288" s="60">
        <f>AP57</f>
        <v>2</v>
      </c>
      <c r="AQ288" s="60">
        <f>AQ57</f>
        <v>256</v>
      </c>
      <c r="AR288" s="60">
        <f>AR57</f>
        <v>30</v>
      </c>
      <c r="AS288" s="60">
        <f>AS57</f>
        <v>32</v>
      </c>
      <c r="AT288" s="60">
        <f>AT57</f>
        <v>86</v>
      </c>
      <c r="AU288" s="60">
        <f>AU57</f>
        <v>10</v>
      </c>
    </row>
    <row r="289" spans="1:47" s="48" customFormat="1" ht="12" customHeight="1" x14ac:dyDescent="0.2">
      <c r="A289" s="57">
        <v>308</v>
      </c>
      <c r="B289" s="58">
        <v>23381</v>
      </c>
      <c r="C289" s="61" t="s">
        <v>287</v>
      </c>
      <c r="D289" s="60">
        <f>D58</f>
        <v>350</v>
      </c>
      <c r="E289" s="60">
        <f>E58</f>
        <v>3</v>
      </c>
      <c r="F289" s="60">
        <f>F58</f>
        <v>3</v>
      </c>
      <c r="G289" s="60">
        <f>G58</f>
        <v>4</v>
      </c>
      <c r="H289" s="60">
        <f>H58</f>
        <v>5</v>
      </c>
      <c r="I289" s="60">
        <f>I58</f>
        <v>5</v>
      </c>
      <c r="J289" s="60">
        <f>J58</f>
        <v>4</v>
      </c>
      <c r="K289" s="60">
        <f>K58</f>
        <v>8</v>
      </c>
      <c r="L289" s="60">
        <f>L58</f>
        <v>8</v>
      </c>
      <c r="M289" s="60">
        <f>M58</f>
        <v>8</v>
      </c>
      <c r="N289" s="60">
        <f>N58</f>
        <v>8</v>
      </c>
      <c r="O289" s="60">
        <f>O58</f>
        <v>8</v>
      </c>
      <c r="P289" s="60">
        <f>P58</f>
        <v>6</v>
      </c>
      <c r="Q289" s="60">
        <f>Q58</f>
        <v>8</v>
      </c>
      <c r="R289" s="60">
        <f>R58</f>
        <v>7</v>
      </c>
      <c r="S289" s="60">
        <f>S58</f>
        <v>8</v>
      </c>
      <c r="T289" s="60">
        <f>T58</f>
        <v>8</v>
      </c>
      <c r="U289" s="60">
        <f>U58</f>
        <v>12</v>
      </c>
      <c r="V289" s="60">
        <f>V58</f>
        <v>8</v>
      </c>
      <c r="W289" s="60">
        <f>W58</f>
        <v>10</v>
      </c>
      <c r="X289" s="60">
        <f>X58</f>
        <v>8</v>
      </c>
      <c r="Y289" s="60">
        <f>Y58</f>
        <v>38</v>
      </c>
      <c r="Z289" s="60">
        <f>Z58</f>
        <v>24</v>
      </c>
      <c r="AA289" s="60">
        <f>AA58</f>
        <v>20</v>
      </c>
      <c r="AB289" s="60">
        <f>AB58</f>
        <v>24</v>
      </c>
      <c r="AC289" s="60">
        <f>AC58</f>
        <v>18</v>
      </c>
      <c r="AD289" s="60">
        <f>AD58</f>
        <v>17</v>
      </c>
      <c r="AE289" s="60">
        <f>AE58</f>
        <v>12</v>
      </c>
      <c r="AF289" s="60">
        <f>AF58</f>
        <v>16</v>
      </c>
      <c r="AG289" s="60">
        <f>AG58</f>
        <v>12</v>
      </c>
      <c r="AH289" s="60">
        <f>AH58</f>
        <v>10</v>
      </c>
      <c r="AI289" s="60">
        <f>AI58</f>
        <v>8</v>
      </c>
      <c r="AJ289" s="60">
        <f>AJ58</f>
        <v>6</v>
      </c>
      <c r="AK289" s="60">
        <f>AK58</f>
        <v>4</v>
      </c>
      <c r="AL289" s="60">
        <f>AL58</f>
        <v>2</v>
      </c>
      <c r="AM289" s="60">
        <f>AM58</f>
        <v>0</v>
      </c>
      <c r="AN289" s="60">
        <f>AN58</f>
        <v>1</v>
      </c>
      <c r="AO289" s="60">
        <f>AO58</f>
        <v>0</v>
      </c>
      <c r="AP289" s="60">
        <f>AP58</f>
        <v>3</v>
      </c>
      <c r="AQ289" s="60">
        <f>AQ58</f>
        <v>156</v>
      </c>
      <c r="AR289" s="60">
        <f>AR58</f>
        <v>20</v>
      </c>
      <c r="AS289" s="60">
        <f>AS58</f>
        <v>22</v>
      </c>
      <c r="AT289" s="60">
        <f>AT58</f>
        <v>76</v>
      </c>
      <c r="AU289" s="60">
        <f>AU58</f>
        <v>8</v>
      </c>
    </row>
    <row r="290" spans="1:47" s="48" customFormat="1" ht="12" customHeight="1" x14ac:dyDescent="0.2">
      <c r="A290" s="57">
        <v>309</v>
      </c>
      <c r="B290" s="58">
        <v>24428</v>
      </c>
      <c r="C290" s="61" t="s">
        <v>288</v>
      </c>
      <c r="D290" s="60">
        <f>D59</f>
        <v>311</v>
      </c>
      <c r="E290" s="60">
        <f>E59</f>
        <v>2</v>
      </c>
      <c r="F290" s="60">
        <f>F59</f>
        <v>2</v>
      </c>
      <c r="G290" s="60">
        <f>G59</f>
        <v>4</v>
      </c>
      <c r="H290" s="60">
        <f>H59</f>
        <v>5</v>
      </c>
      <c r="I290" s="60">
        <f>I59</f>
        <v>5</v>
      </c>
      <c r="J290" s="60">
        <f>J59</f>
        <v>4</v>
      </c>
      <c r="K290" s="60">
        <f>K59</f>
        <v>8</v>
      </c>
      <c r="L290" s="60">
        <f>L59</f>
        <v>6</v>
      </c>
      <c r="M290" s="60">
        <f>M59</f>
        <v>8</v>
      </c>
      <c r="N290" s="60">
        <f>N59</f>
        <v>7</v>
      </c>
      <c r="O290" s="60">
        <f>O59</f>
        <v>8</v>
      </c>
      <c r="P290" s="60">
        <f>P59</f>
        <v>6</v>
      </c>
      <c r="Q290" s="60">
        <f>Q59</f>
        <v>6</v>
      </c>
      <c r="R290" s="60">
        <f>R59</f>
        <v>6</v>
      </c>
      <c r="S290" s="60">
        <f>S59</f>
        <v>6</v>
      </c>
      <c r="T290" s="60">
        <f>T59</f>
        <v>6</v>
      </c>
      <c r="U290" s="60">
        <f>U59</f>
        <v>10</v>
      </c>
      <c r="V290" s="60">
        <f>V59</f>
        <v>6</v>
      </c>
      <c r="W290" s="60">
        <f>W59</f>
        <v>8</v>
      </c>
      <c r="X290" s="60">
        <f>X59</f>
        <v>7</v>
      </c>
      <c r="Y290" s="60">
        <f>Y59</f>
        <v>34</v>
      </c>
      <c r="Z290" s="60">
        <f>Z59</f>
        <v>22</v>
      </c>
      <c r="AA290" s="60">
        <f>AA59</f>
        <v>18</v>
      </c>
      <c r="AB290" s="60">
        <f>AB59</f>
        <v>24</v>
      </c>
      <c r="AC290" s="60">
        <f>AC59</f>
        <v>16</v>
      </c>
      <c r="AD290" s="60">
        <f>AD59</f>
        <v>15</v>
      </c>
      <c r="AE290" s="60">
        <f>AE59</f>
        <v>12</v>
      </c>
      <c r="AF290" s="60">
        <f>AF59</f>
        <v>14</v>
      </c>
      <c r="AG290" s="60">
        <f>AG59</f>
        <v>10</v>
      </c>
      <c r="AH290" s="60">
        <f>AH59</f>
        <v>8</v>
      </c>
      <c r="AI290" s="60">
        <f>AI59</f>
        <v>6</v>
      </c>
      <c r="AJ290" s="60">
        <f>AJ59</f>
        <v>6</v>
      </c>
      <c r="AK290" s="60">
        <f>AK59</f>
        <v>4</v>
      </c>
      <c r="AL290" s="60">
        <f>AL59</f>
        <v>2</v>
      </c>
      <c r="AM290" s="60">
        <f>AM59</f>
        <v>0</v>
      </c>
      <c r="AN290" s="60">
        <f>AN59</f>
        <v>1</v>
      </c>
      <c r="AO290" s="60">
        <f>AO59</f>
        <v>0</v>
      </c>
      <c r="AP290" s="60">
        <f>AP59</f>
        <v>2</v>
      </c>
      <c r="AQ290" s="60">
        <f>AQ59</f>
        <v>238</v>
      </c>
      <c r="AR290" s="60">
        <f>AR59</f>
        <v>22</v>
      </c>
      <c r="AS290" s="60">
        <f>AS59</f>
        <v>16</v>
      </c>
      <c r="AT290" s="60">
        <f>AT59</f>
        <v>78</v>
      </c>
      <c r="AU290" s="60">
        <f>AU59</f>
        <v>8</v>
      </c>
    </row>
    <row r="291" spans="1:47" s="48" customFormat="1" ht="12" customHeight="1" x14ac:dyDescent="0.2">
      <c r="A291" s="57">
        <v>310</v>
      </c>
      <c r="B291" s="58">
        <v>24779</v>
      </c>
      <c r="C291" s="61" t="s">
        <v>289</v>
      </c>
      <c r="D291" s="60">
        <f>D60</f>
        <v>288</v>
      </c>
      <c r="E291" s="60">
        <f>E60</f>
        <v>2</v>
      </c>
      <c r="F291" s="60">
        <f>F60</f>
        <v>2</v>
      </c>
      <c r="G291" s="60">
        <f>G60</f>
        <v>4</v>
      </c>
      <c r="H291" s="60">
        <f>H60</f>
        <v>5</v>
      </c>
      <c r="I291" s="60">
        <f>I60</f>
        <v>5</v>
      </c>
      <c r="J291" s="60">
        <f>J60</f>
        <v>4</v>
      </c>
      <c r="K291" s="60">
        <f>K60</f>
        <v>8</v>
      </c>
      <c r="L291" s="60">
        <f>L60</f>
        <v>6</v>
      </c>
      <c r="M291" s="60">
        <f>M60</f>
        <v>6</v>
      </c>
      <c r="N291" s="60">
        <f>N60</f>
        <v>6</v>
      </c>
      <c r="O291" s="60">
        <f>O60</f>
        <v>6</v>
      </c>
      <c r="P291" s="60">
        <f>P60</f>
        <v>6</v>
      </c>
      <c r="Q291" s="60">
        <f>Q60</f>
        <v>6</v>
      </c>
      <c r="R291" s="60">
        <f>R60</f>
        <v>6</v>
      </c>
      <c r="S291" s="60">
        <f>S60</f>
        <v>6</v>
      </c>
      <c r="T291" s="60">
        <f>T60</f>
        <v>6</v>
      </c>
      <c r="U291" s="60">
        <f>U60</f>
        <v>10</v>
      </c>
      <c r="V291" s="60">
        <f>V60</f>
        <v>6</v>
      </c>
      <c r="W291" s="60">
        <f>W60</f>
        <v>8</v>
      </c>
      <c r="X291" s="60">
        <f>X60</f>
        <v>7</v>
      </c>
      <c r="Y291" s="60">
        <f>Y60</f>
        <v>32</v>
      </c>
      <c r="Z291" s="60">
        <f>Z60</f>
        <v>18</v>
      </c>
      <c r="AA291" s="60">
        <f>AA60</f>
        <v>14</v>
      </c>
      <c r="AB291" s="60">
        <f>AB60</f>
        <v>20</v>
      </c>
      <c r="AC291" s="60">
        <f>AC60</f>
        <v>14</v>
      </c>
      <c r="AD291" s="60">
        <f>AD60</f>
        <v>13</v>
      </c>
      <c r="AE291" s="60">
        <f>AE60</f>
        <v>12</v>
      </c>
      <c r="AF291" s="60">
        <f>AF60</f>
        <v>14</v>
      </c>
      <c r="AG291" s="60">
        <f>AG60</f>
        <v>10</v>
      </c>
      <c r="AH291" s="60">
        <f>AH60</f>
        <v>8</v>
      </c>
      <c r="AI291" s="60">
        <f>AI60</f>
        <v>6</v>
      </c>
      <c r="AJ291" s="60">
        <f>AJ60</f>
        <v>6</v>
      </c>
      <c r="AK291" s="60">
        <f>AK60</f>
        <v>4</v>
      </c>
      <c r="AL291" s="60">
        <f>AL60</f>
        <v>2</v>
      </c>
      <c r="AM291" s="60">
        <f>AM60</f>
        <v>0</v>
      </c>
      <c r="AN291" s="60">
        <f>AN60</f>
        <v>1</v>
      </c>
      <c r="AO291" s="60">
        <f>AO60</f>
        <v>0</v>
      </c>
      <c r="AP291" s="60">
        <f>AP60</f>
        <v>3</v>
      </c>
      <c r="AQ291" s="60">
        <f>AQ60</f>
        <v>194</v>
      </c>
      <c r="AR291" s="60">
        <f>AR60</f>
        <v>18</v>
      </c>
      <c r="AS291" s="60">
        <f>AS60</f>
        <v>18</v>
      </c>
      <c r="AT291" s="60">
        <f>AT60</f>
        <v>62</v>
      </c>
      <c r="AU291" s="60">
        <f>AU60</f>
        <v>10</v>
      </c>
    </row>
    <row r="292" spans="1:47" s="48" customFormat="1" ht="12" customHeight="1" x14ac:dyDescent="0.2">
      <c r="A292" s="57">
        <v>311</v>
      </c>
      <c r="B292" s="58">
        <v>24780</v>
      </c>
      <c r="C292" s="61" t="s">
        <v>290</v>
      </c>
      <c r="D292" s="60">
        <f>D61</f>
        <v>259</v>
      </c>
      <c r="E292" s="60">
        <f>E61</f>
        <v>3</v>
      </c>
      <c r="F292" s="60">
        <f>F61</f>
        <v>3</v>
      </c>
      <c r="G292" s="60">
        <f>G61</f>
        <v>3</v>
      </c>
      <c r="H292" s="60">
        <f>H61</f>
        <v>5</v>
      </c>
      <c r="I292" s="60">
        <f>I61</f>
        <v>4</v>
      </c>
      <c r="J292" s="60">
        <f>J61</f>
        <v>4</v>
      </c>
      <c r="K292" s="60">
        <f>K61</f>
        <v>6</v>
      </c>
      <c r="L292" s="60">
        <f>L61</f>
        <v>6</v>
      </c>
      <c r="M292" s="60">
        <f>M61</f>
        <v>6</v>
      </c>
      <c r="N292" s="60">
        <f>N61</f>
        <v>6</v>
      </c>
      <c r="O292" s="60">
        <f>O61</f>
        <v>6</v>
      </c>
      <c r="P292" s="60">
        <f>P61</f>
        <v>6</v>
      </c>
      <c r="Q292" s="60">
        <f>Q61</f>
        <v>6</v>
      </c>
      <c r="R292" s="60">
        <f>R61</f>
        <v>6</v>
      </c>
      <c r="S292" s="60">
        <f>S61</f>
        <v>6</v>
      </c>
      <c r="T292" s="60">
        <f>T61</f>
        <v>6</v>
      </c>
      <c r="U292" s="60">
        <f>U61</f>
        <v>10</v>
      </c>
      <c r="V292" s="60">
        <f>V61</f>
        <v>6</v>
      </c>
      <c r="W292" s="60">
        <f>W61</f>
        <v>6</v>
      </c>
      <c r="X292" s="60">
        <f>X61</f>
        <v>7</v>
      </c>
      <c r="Y292" s="60">
        <f>Y61</f>
        <v>30</v>
      </c>
      <c r="Z292" s="60">
        <f>Z61</f>
        <v>16</v>
      </c>
      <c r="AA292" s="60">
        <f>AA61</f>
        <v>12</v>
      </c>
      <c r="AB292" s="60">
        <f>AB61</f>
        <v>18</v>
      </c>
      <c r="AC292" s="60">
        <f>AC61</f>
        <v>12</v>
      </c>
      <c r="AD292" s="60">
        <f>AD61</f>
        <v>10</v>
      </c>
      <c r="AE292" s="60">
        <f>AE61</f>
        <v>10</v>
      </c>
      <c r="AF292" s="60">
        <f>AF61</f>
        <v>12</v>
      </c>
      <c r="AG292" s="60">
        <f>AG61</f>
        <v>8</v>
      </c>
      <c r="AH292" s="60">
        <f>AH61</f>
        <v>6</v>
      </c>
      <c r="AI292" s="60">
        <f>AI61</f>
        <v>4</v>
      </c>
      <c r="AJ292" s="60">
        <f>AJ61</f>
        <v>4</v>
      </c>
      <c r="AK292" s="60">
        <f>AK61</f>
        <v>4</v>
      </c>
      <c r="AL292" s="60">
        <f>AL61</f>
        <v>2</v>
      </c>
      <c r="AM292" s="60">
        <f>AM61</f>
        <v>0</v>
      </c>
      <c r="AN292" s="60">
        <f>AN61</f>
        <v>1</v>
      </c>
      <c r="AO292" s="60">
        <f>AO61</f>
        <v>0</v>
      </c>
      <c r="AP292" s="60">
        <f>AP61</f>
        <v>2</v>
      </c>
      <c r="AQ292" s="60">
        <f>AQ61</f>
        <v>130</v>
      </c>
      <c r="AR292" s="60">
        <f>AR61</f>
        <v>12</v>
      </c>
      <c r="AS292" s="60">
        <f>AS61</f>
        <v>14</v>
      </c>
      <c r="AT292" s="60">
        <f>AT61</f>
        <v>76</v>
      </c>
      <c r="AU292" s="60">
        <f>AU61</f>
        <v>8</v>
      </c>
    </row>
    <row r="293" spans="1:47" s="48" customFormat="1" ht="12" customHeight="1" x14ac:dyDescent="0.2">
      <c r="A293" s="57">
        <v>312</v>
      </c>
      <c r="B293" s="58">
        <v>35336</v>
      </c>
      <c r="C293" s="61" t="s">
        <v>328</v>
      </c>
      <c r="D293" s="60">
        <f>D62</f>
        <v>525</v>
      </c>
      <c r="E293" s="60">
        <f>E62</f>
        <v>6</v>
      </c>
      <c r="F293" s="60">
        <f>F62</f>
        <v>6</v>
      </c>
      <c r="G293" s="60">
        <f>G62</f>
        <v>8</v>
      </c>
      <c r="H293" s="60">
        <f>H62</f>
        <v>8</v>
      </c>
      <c r="I293" s="60">
        <f>I62</f>
        <v>5</v>
      </c>
      <c r="J293" s="60">
        <f>J62</f>
        <v>5</v>
      </c>
      <c r="K293" s="60">
        <f>K62</f>
        <v>11</v>
      </c>
      <c r="L293" s="60">
        <f>L62</f>
        <v>10</v>
      </c>
      <c r="M293" s="60">
        <f>M62</f>
        <v>10</v>
      </c>
      <c r="N293" s="60">
        <f>N62</f>
        <v>20</v>
      </c>
      <c r="O293" s="60">
        <f>O62</f>
        <v>9</v>
      </c>
      <c r="P293" s="60">
        <f>P62</f>
        <v>26</v>
      </c>
      <c r="Q293" s="60">
        <f>Q62</f>
        <v>7</v>
      </c>
      <c r="R293" s="60">
        <f>R62</f>
        <v>19</v>
      </c>
      <c r="S293" s="60">
        <f>S62</f>
        <v>16</v>
      </c>
      <c r="T293" s="60">
        <f>T62</f>
        <v>7</v>
      </c>
      <c r="U293" s="60">
        <f>U62</f>
        <v>18</v>
      </c>
      <c r="V293" s="60">
        <f>V62</f>
        <v>8</v>
      </c>
      <c r="W293" s="60">
        <f>W62</f>
        <v>15</v>
      </c>
      <c r="X293" s="60">
        <f>X62</f>
        <v>15</v>
      </c>
      <c r="Y293" s="60">
        <f>Y62</f>
        <v>58</v>
      </c>
      <c r="Z293" s="60">
        <f>Z62</f>
        <v>44</v>
      </c>
      <c r="AA293" s="60">
        <f>AA62</f>
        <v>40</v>
      </c>
      <c r="AB293" s="60">
        <f>AB62</f>
        <v>32</v>
      </c>
      <c r="AC293" s="60">
        <f>AC62</f>
        <v>27</v>
      </c>
      <c r="AD293" s="60">
        <f>AD62</f>
        <v>17</v>
      </c>
      <c r="AE293" s="60">
        <f>AE62</f>
        <v>28</v>
      </c>
      <c r="AF293" s="60">
        <f>AF62</f>
        <v>16</v>
      </c>
      <c r="AG293" s="60">
        <f>AG62</f>
        <v>7</v>
      </c>
      <c r="AH293" s="60">
        <f>AH62</f>
        <v>7</v>
      </c>
      <c r="AI293" s="60">
        <f>AI62</f>
        <v>5</v>
      </c>
      <c r="AJ293" s="60">
        <f>AJ62</f>
        <v>6</v>
      </c>
      <c r="AK293" s="60">
        <f>AK62</f>
        <v>8</v>
      </c>
      <c r="AL293" s="60">
        <f>AL62</f>
        <v>1</v>
      </c>
      <c r="AM293" s="60">
        <f>AM62</f>
        <v>0</v>
      </c>
      <c r="AN293" s="60">
        <f>AN62</f>
        <v>1</v>
      </c>
      <c r="AO293" s="60">
        <f>AO62</f>
        <v>1</v>
      </c>
      <c r="AP293" s="60">
        <f>AP62</f>
        <v>1</v>
      </c>
      <c r="AQ293" s="60">
        <f>AQ62</f>
        <v>96</v>
      </c>
      <c r="AR293" s="60">
        <f>AR62</f>
        <v>10</v>
      </c>
      <c r="AS293" s="60">
        <f>AS62</f>
        <v>10</v>
      </c>
      <c r="AT293" s="60">
        <f>AT62</f>
        <v>12</v>
      </c>
      <c r="AU293" s="60">
        <f>AU62</f>
        <v>8</v>
      </c>
    </row>
    <row r="294" spans="1:47" s="48" customFormat="1" ht="12" customHeight="1" x14ac:dyDescent="0.2">
      <c r="A294" s="52">
        <v>120136</v>
      </c>
      <c r="B294" s="53"/>
      <c r="C294" s="54" t="s">
        <v>50</v>
      </c>
      <c r="D294" s="62">
        <f t="shared" ref="D294" si="171">SUM(D295)</f>
        <v>2928</v>
      </c>
      <c r="E294" s="62">
        <f>SUM(E295)</f>
        <v>40</v>
      </c>
      <c r="F294" s="62">
        <f t="shared" ref="F294:AU294" si="172">SUM(F295)</f>
        <v>35</v>
      </c>
      <c r="G294" s="62">
        <f t="shared" si="172"/>
        <v>38</v>
      </c>
      <c r="H294" s="62">
        <f t="shared" si="172"/>
        <v>43</v>
      </c>
      <c r="I294" s="62">
        <f t="shared" si="172"/>
        <v>36</v>
      </c>
      <c r="J294" s="62">
        <f t="shared" si="172"/>
        <v>43</v>
      </c>
      <c r="K294" s="62">
        <f t="shared" si="172"/>
        <v>46</v>
      </c>
      <c r="L294" s="62">
        <f t="shared" si="172"/>
        <v>60</v>
      </c>
      <c r="M294" s="62">
        <f t="shared" si="172"/>
        <v>57</v>
      </c>
      <c r="N294" s="62">
        <f t="shared" si="172"/>
        <v>51</v>
      </c>
      <c r="O294" s="62">
        <f t="shared" si="172"/>
        <v>42</v>
      </c>
      <c r="P294" s="62">
        <f t="shared" si="172"/>
        <v>68</v>
      </c>
      <c r="Q294" s="62">
        <f t="shared" si="172"/>
        <v>42</v>
      </c>
      <c r="R294" s="62">
        <f t="shared" si="172"/>
        <v>53</v>
      </c>
      <c r="S294" s="62">
        <f t="shared" si="172"/>
        <v>50</v>
      </c>
      <c r="T294" s="62">
        <f t="shared" si="172"/>
        <v>57</v>
      </c>
      <c r="U294" s="62">
        <f t="shared" si="172"/>
        <v>53</v>
      </c>
      <c r="V294" s="62">
        <f t="shared" si="172"/>
        <v>47</v>
      </c>
      <c r="W294" s="62">
        <f t="shared" si="172"/>
        <v>53</v>
      </c>
      <c r="X294" s="62">
        <f t="shared" si="172"/>
        <v>45</v>
      </c>
      <c r="Y294" s="62">
        <f t="shared" si="172"/>
        <v>238</v>
      </c>
      <c r="Z294" s="62">
        <f t="shared" si="172"/>
        <v>245</v>
      </c>
      <c r="AA294" s="62">
        <f t="shared" si="172"/>
        <v>239</v>
      </c>
      <c r="AB294" s="62">
        <f t="shared" si="172"/>
        <v>222</v>
      </c>
      <c r="AC294" s="62">
        <f t="shared" si="172"/>
        <v>199</v>
      </c>
      <c r="AD294" s="62">
        <f t="shared" si="172"/>
        <v>137</v>
      </c>
      <c r="AE294" s="62">
        <f t="shared" si="172"/>
        <v>135</v>
      </c>
      <c r="AF294" s="62">
        <f t="shared" si="172"/>
        <v>126</v>
      </c>
      <c r="AG294" s="62">
        <f t="shared" si="172"/>
        <v>102</v>
      </c>
      <c r="AH294" s="62">
        <f t="shared" si="172"/>
        <v>97</v>
      </c>
      <c r="AI294" s="62">
        <f t="shared" si="172"/>
        <v>90</v>
      </c>
      <c r="AJ294" s="62">
        <f t="shared" si="172"/>
        <v>66</v>
      </c>
      <c r="AK294" s="62">
        <f t="shared" si="172"/>
        <v>38</v>
      </c>
      <c r="AL294" s="62">
        <f t="shared" si="172"/>
        <v>35</v>
      </c>
      <c r="AM294" s="62">
        <f t="shared" si="172"/>
        <v>1</v>
      </c>
      <c r="AN294" s="62">
        <f t="shared" si="172"/>
        <v>22</v>
      </c>
      <c r="AO294" s="62">
        <f t="shared" si="172"/>
        <v>18</v>
      </c>
      <c r="AP294" s="62">
        <f t="shared" si="172"/>
        <v>42</v>
      </c>
      <c r="AQ294" s="62">
        <f t="shared" si="172"/>
        <v>1453</v>
      </c>
      <c r="AR294" s="62">
        <f t="shared" si="172"/>
        <v>115</v>
      </c>
      <c r="AS294" s="62">
        <f t="shared" si="172"/>
        <v>98</v>
      </c>
      <c r="AT294" s="62">
        <f t="shared" si="172"/>
        <v>643</v>
      </c>
      <c r="AU294" s="62">
        <f t="shared" si="172"/>
        <v>99</v>
      </c>
    </row>
    <row r="295" spans="1:47" s="48" customFormat="1" ht="12" customHeight="1" x14ac:dyDescent="0.2">
      <c r="A295" s="57">
        <v>201</v>
      </c>
      <c r="B295" s="58">
        <v>635</v>
      </c>
      <c r="C295" s="61" t="s">
        <v>291</v>
      </c>
      <c r="D295" s="60">
        <f t="shared" ref="D295:AU295" si="173">D150</f>
        <v>2928</v>
      </c>
      <c r="E295" s="60">
        <f t="shared" si="173"/>
        <v>40</v>
      </c>
      <c r="F295" s="60">
        <f t="shared" si="173"/>
        <v>35</v>
      </c>
      <c r="G295" s="60">
        <f t="shared" si="173"/>
        <v>38</v>
      </c>
      <c r="H295" s="60">
        <f t="shared" si="173"/>
        <v>43</v>
      </c>
      <c r="I295" s="60">
        <f t="shared" si="173"/>
        <v>36</v>
      </c>
      <c r="J295" s="60">
        <f t="shared" si="173"/>
        <v>43</v>
      </c>
      <c r="K295" s="60">
        <f t="shared" si="173"/>
        <v>46</v>
      </c>
      <c r="L295" s="60">
        <f t="shared" si="173"/>
        <v>60</v>
      </c>
      <c r="M295" s="60">
        <f t="shared" si="173"/>
        <v>57</v>
      </c>
      <c r="N295" s="60">
        <f t="shared" si="173"/>
        <v>51</v>
      </c>
      <c r="O295" s="60">
        <f t="shared" si="173"/>
        <v>42</v>
      </c>
      <c r="P295" s="60">
        <f t="shared" si="173"/>
        <v>68</v>
      </c>
      <c r="Q295" s="60">
        <f t="shared" si="173"/>
        <v>42</v>
      </c>
      <c r="R295" s="60">
        <f t="shared" si="173"/>
        <v>53</v>
      </c>
      <c r="S295" s="60">
        <f t="shared" si="173"/>
        <v>50</v>
      </c>
      <c r="T295" s="60">
        <f t="shared" si="173"/>
        <v>57</v>
      </c>
      <c r="U295" s="60">
        <f t="shared" si="173"/>
        <v>53</v>
      </c>
      <c r="V295" s="60">
        <f t="shared" si="173"/>
        <v>47</v>
      </c>
      <c r="W295" s="60">
        <f t="shared" si="173"/>
        <v>53</v>
      </c>
      <c r="X295" s="60">
        <f t="shared" si="173"/>
        <v>45</v>
      </c>
      <c r="Y295" s="60">
        <f t="shared" si="173"/>
        <v>238</v>
      </c>
      <c r="Z295" s="60">
        <f t="shared" si="173"/>
        <v>245</v>
      </c>
      <c r="AA295" s="60">
        <f t="shared" si="173"/>
        <v>239</v>
      </c>
      <c r="AB295" s="60">
        <f t="shared" si="173"/>
        <v>222</v>
      </c>
      <c r="AC295" s="60">
        <f t="shared" si="173"/>
        <v>199</v>
      </c>
      <c r="AD295" s="60">
        <f t="shared" si="173"/>
        <v>137</v>
      </c>
      <c r="AE295" s="60">
        <f t="shared" si="173"/>
        <v>135</v>
      </c>
      <c r="AF295" s="60">
        <f t="shared" si="173"/>
        <v>126</v>
      </c>
      <c r="AG295" s="60">
        <f t="shared" si="173"/>
        <v>102</v>
      </c>
      <c r="AH295" s="60">
        <f t="shared" si="173"/>
        <v>97</v>
      </c>
      <c r="AI295" s="60">
        <f t="shared" si="173"/>
        <v>90</v>
      </c>
      <c r="AJ295" s="60">
        <f t="shared" si="173"/>
        <v>66</v>
      </c>
      <c r="AK295" s="60">
        <f t="shared" si="173"/>
        <v>38</v>
      </c>
      <c r="AL295" s="60">
        <f t="shared" si="173"/>
        <v>35</v>
      </c>
      <c r="AM295" s="60">
        <f t="shared" si="173"/>
        <v>1</v>
      </c>
      <c r="AN295" s="60">
        <f t="shared" si="173"/>
        <v>22</v>
      </c>
      <c r="AO295" s="60">
        <f t="shared" si="173"/>
        <v>18</v>
      </c>
      <c r="AP295" s="60">
        <f t="shared" si="173"/>
        <v>42</v>
      </c>
      <c r="AQ295" s="60">
        <f t="shared" si="173"/>
        <v>1453</v>
      </c>
      <c r="AR295" s="60">
        <f t="shared" si="173"/>
        <v>115</v>
      </c>
      <c r="AS295" s="60">
        <f t="shared" si="173"/>
        <v>98</v>
      </c>
      <c r="AT295" s="60">
        <f t="shared" si="173"/>
        <v>643</v>
      </c>
      <c r="AU295" s="60">
        <f t="shared" si="173"/>
        <v>99</v>
      </c>
    </row>
    <row r="296" spans="1:47" s="48" customFormat="1" ht="12" customHeight="1" collapsed="1" x14ac:dyDescent="0.2">
      <c r="A296" s="49">
        <v>120200</v>
      </c>
      <c r="B296" s="70"/>
      <c r="C296" s="50" t="s">
        <v>66</v>
      </c>
      <c r="D296" s="51">
        <f>D297+D299+D303+D310+D315+D323+D325+D328+D332+D336+D338+D341</f>
        <v>49319</v>
      </c>
      <c r="E296" s="51">
        <f t="shared" ref="E296:AU296" si="174">E297+E299+E303+E310+E315+E323+E325+E328+E332+E336+E338+E341</f>
        <v>590</v>
      </c>
      <c r="F296" s="51">
        <f t="shared" si="174"/>
        <v>675</v>
      </c>
      <c r="G296" s="51">
        <f t="shared" si="174"/>
        <v>659</v>
      </c>
      <c r="H296" s="51">
        <f t="shared" si="174"/>
        <v>756</v>
      </c>
      <c r="I296" s="51">
        <f t="shared" si="174"/>
        <v>772</v>
      </c>
      <c r="J296" s="51">
        <f t="shared" si="174"/>
        <v>912</v>
      </c>
      <c r="K296" s="51">
        <f t="shared" si="174"/>
        <v>841</v>
      </c>
      <c r="L296" s="51">
        <f t="shared" si="174"/>
        <v>912</v>
      </c>
      <c r="M296" s="51">
        <f t="shared" si="174"/>
        <v>826</v>
      </c>
      <c r="N296" s="51">
        <f t="shared" si="174"/>
        <v>787</v>
      </c>
      <c r="O296" s="51">
        <f t="shared" si="174"/>
        <v>778</v>
      </c>
      <c r="P296" s="51">
        <f t="shared" si="174"/>
        <v>773</v>
      </c>
      <c r="Q296" s="51">
        <f t="shared" si="174"/>
        <v>807</v>
      </c>
      <c r="R296" s="51">
        <f t="shared" si="174"/>
        <v>915</v>
      </c>
      <c r="S296" s="51">
        <f t="shared" si="174"/>
        <v>841</v>
      </c>
      <c r="T296" s="51">
        <f t="shared" si="174"/>
        <v>895</v>
      </c>
      <c r="U296" s="51">
        <f t="shared" si="174"/>
        <v>972</v>
      </c>
      <c r="V296" s="51">
        <f t="shared" si="174"/>
        <v>911</v>
      </c>
      <c r="W296" s="51">
        <f t="shared" si="174"/>
        <v>889</v>
      </c>
      <c r="X296" s="51">
        <f t="shared" si="174"/>
        <v>828</v>
      </c>
      <c r="Y296" s="51">
        <f t="shared" si="174"/>
        <v>3929</v>
      </c>
      <c r="Z296" s="51">
        <f t="shared" si="174"/>
        <v>3712</v>
      </c>
      <c r="AA296" s="51">
        <f t="shared" si="174"/>
        <v>3759</v>
      </c>
      <c r="AB296" s="51">
        <f t="shared" si="174"/>
        <v>3501</v>
      </c>
      <c r="AC296" s="51">
        <f t="shared" si="174"/>
        <v>3178</v>
      </c>
      <c r="AD296" s="51">
        <f t="shared" si="174"/>
        <v>2760</v>
      </c>
      <c r="AE296" s="51">
        <f t="shared" si="174"/>
        <v>2540</v>
      </c>
      <c r="AF296" s="51">
        <f t="shared" si="174"/>
        <v>2200</v>
      </c>
      <c r="AG296" s="51">
        <f t="shared" si="174"/>
        <v>1944</v>
      </c>
      <c r="AH296" s="51">
        <f t="shared" si="174"/>
        <v>1721</v>
      </c>
      <c r="AI296" s="51">
        <f t="shared" si="174"/>
        <v>1394</v>
      </c>
      <c r="AJ296" s="51">
        <f t="shared" si="174"/>
        <v>1015</v>
      </c>
      <c r="AK296" s="51">
        <f t="shared" si="174"/>
        <v>691</v>
      </c>
      <c r="AL296" s="51">
        <f t="shared" si="174"/>
        <v>636</v>
      </c>
      <c r="AM296" s="51">
        <f t="shared" si="174"/>
        <v>40</v>
      </c>
      <c r="AN296" s="51">
        <f t="shared" si="174"/>
        <v>282</v>
      </c>
      <c r="AO296" s="51">
        <f t="shared" si="174"/>
        <v>308</v>
      </c>
      <c r="AP296" s="51">
        <f t="shared" si="174"/>
        <v>625</v>
      </c>
      <c r="AQ296" s="51">
        <f t="shared" si="174"/>
        <v>24639</v>
      </c>
      <c r="AR296" s="51">
        <f t="shared" si="174"/>
        <v>1952</v>
      </c>
      <c r="AS296" s="51">
        <f t="shared" si="174"/>
        <v>2181</v>
      </c>
      <c r="AT296" s="51">
        <f t="shared" si="174"/>
        <v>10206</v>
      </c>
      <c r="AU296" s="51">
        <f t="shared" si="174"/>
        <v>1245</v>
      </c>
    </row>
    <row r="297" spans="1:47" s="48" customFormat="1" ht="12" customHeight="1" x14ac:dyDescent="0.2">
      <c r="A297" s="52">
        <v>120201</v>
      </c>
      <c r="B297" s="53"/>
      <c r="C297" s="54" t="s">
        <v>51</v>
      </c>
      <c r="D297" s="62">
        <f t="shared" ref="D297" si="175">SUM(D298)</f>
        <v>16472</v>
      </c>
      <c r="E297" s="62">
        <f>SUM(E298)</f>
        <v>232</v>
      </c>
      <c r="F297" s="62">
        <f t="shared" ref="F297:AU297" si="176">SUM(F298)</f>
        <v>241</v>
      </c>
      <c r="G297" s="62">
        <f t="shared" si="176"/>
        <v>209</v>
      </c>
      <c r="H297" s="62">
        <f t="shared" si="176"/>
        <v>256</v>
      </c>
      <c r="I297" s="62">
        <f t="shared" si="176"/>
        <v>235</v>
      </c>
      <c r="J297" s="62">
        <f t="shared" si="176"/>
        <v>291</v>
      </c>
      <c r="K297" s="62">
        <f t="shared" si="176"/>
        <v>273</v>
      </c>
      <c r="L297" s="62">
        <f t="shared" si="176"/>
        <v>309</v>
      </c>
      <c r="M297" s="62">
        <f t="shared" si="176"/>
        <v>269</v>
      </c>
      <c r="N297" s="62">
        <f t="shared" si="176"/>
        <v>244</v>
      </c>
      <c r="O297" s="62">
        <f t="shared" si="176"/>
        <v>252</v>
      </c>
      <c r="P297" s="62">
        <f t="shared" si="176"/>
        <v>269</v>
      </c>
      <c r="Q297" s="62">
        <f t="shared" si="176"/>
        <v>252</v>
      </c>
      <c r="R297" s="62">
        <f t="shared" si="176"/>
        <v>290</v>
      </c>
      <c r="S297" s="62">
        <f t="shared" si="176"/>
        <v>266</v>
      </c>
      <c r="T297" s="62">
        <f t="shared" si="176"/>
        <v>271</v>
      </c>
      <c r="U297" s="62">
        <f t="shared" si="176"/>
        <v>269</v>
      </c>
      <c r="V297" s="62">
        <f t="shared" si="176"/>
        <v>269</v>
      </c>
      <c r="W297" s="62">
        <f t="shared" si="176"/>
        <v>287</v>
      </c>
      <c r="X297" s="62">
        <f t="shared" si="176"/>
        <v>259</v>
      </c>
      <c r="Y297" s="62">
        <f t="shared" si="176"/>
        <v>1294</v>
      </c>
      <c r="Z297" s="62">
        <f t="shared" si="176"/>
        <v>1266</v>
      </c>
      <c r="AA297" s="62">
        <f t="shared" si="176"/>
        <v>1423</v>
      </c>
      <c r="AB297" s="62">
        <f t="shared" si="176"/>
        <v>1257</v>
      </c>
      <c r="AC297" s="62">
        <f t="shared" si="176"/>
        <v>1133</v>
      </c>
      <c r="AD297" s="62">
        <f t="shared" si="176"/>
        <v>929</v>
      </c>
      <c r="AE297" s="62">
        <f t="shared" si="176"/>
        <v>898</v>
      </c>
      <c r="AF297" s="62">
        <f t="shared" si="176"/>
        <v>727</v>
      </c>
      <c r="AG297" s="62">
        <f t="shared" si="176"/>
        <v>639</v>
      </c>
      <c r="AH297" s="62">
        <f t="shared" si="176"/>
        <v>553</v>
      </c>
      <c r="AI297" s="62">
        <f t="shared" si="176"/>
        <v>417</v>
      </c>
      <c r="AJ297" s="62">
        <f t="shared" si="176"/>
        <v>317</v>
      </c>
      <c r="AK297" s="62">
        <f t="shared" si="176"/>
        <v>204</v>
      </c>
      <c r="AL297" s="62">
        <f t="shared" si="176"/>
        <v>172</v>
      </c>
      <c r="AM297" s="62">
        <f t="shared" si="176"/>
        <v>15</v>
      </c>
      <c r="AN297" s="62">
        <f t="shared" si="176"/>
        <v>105</v>
      </c>
      <c r="AO297" s="62">
        <f t="shared" si="176"/>
        <v>127</v>
      </c>
      <c r="AP297" s="62">
        <f t="shared" si="176"/>
        <v>246</v>
      </c>
      <c r="AQ297" s="62">
        <f t="shared" si="176"/>
        <v>8215</v>
      </c>
      <c r="AR297" s="62">
        <f t="shared" si="176"/>
        <v>621</v>
      </c>
      <c r="AS297" s="62">
        <f t="shared" si="176"/>
        <v>652</v>
      </c>
      <c r="AT297" s="62">
        <f t="shared" si="176"/>
        <v>3623</v>
      </c>
      <c r="AU297" s="62">
        <f t="shared" si="176"/>
        <v>539</v>
      </c>
    </row>
    <row r="298" spans="1:47" s="48" customFormat="1" ht="12" customHeight="1" x14ac:dyDescent="0.2">
      <c r="A298" s="57">
        <v>201</v>
      </c>
      <c r="B298" s="58">
        <v>671</v>
      </c>
      <c r="C298" s="59" t="s">
        <v>292</v>
      </c>
      <c r="D298" s="60">
        <f>D12</f>
        <v>16472</v>
      </c>
      <c r="E298" s="60">
        <f>E12</f>
        <v>232</v>
      </c>
      <c r="F298" s="60">
        <f>F12</f>
        <v>241</v>
      </c>
      <c r="G298" s="60">
        <f>G12</f>
        <v>209</v>
      </c>
      <c r="H298" s="60">
        <f>H12</f>
        <v>256</v>
      </c>
      <c r="I298" s="60">
        <f>I12</f>
        <v>235</v>
      </c>
      <c r="J298" s="60">
        <f>J12</f>
        <v>291</v>
      </c>
      <c r="K298" s="60">
        <f>K12</f>
        <v>273</v>
      </c>
      <c r="L298" s="60">
        <f>L12</f>
        <v>309</v>
      </c>
      <c r="M298" s="60">
        <f>M12</f>
        <v>269</v>
      </c>
      <c r="N298" s="60">
        <f>N12</f>
        <v>244</v>
      </c>
      <c r="O298" s="60">
        <f>O12</f>
        <v>252</v>
      </c>
      <c r="P298" s="60">
        <f>P12</f>
        <v>269</v>
      </c>
      <c r="Q298" s="60">
        <f>Q12</f>
        <v>252</v>
      </c>
      <c r="R298" s="60">
        <f>R12</f>
        <v>290</v>
      </c>
      <c r="S298" s="60">
        <f>S12</f>
        <v>266</v>
      </c>
      <c r="T298" s="60">
        <f>T12</f>
        <v>271</v>
      </c>
      <c r="U298" s="60">
        <f>U12</f>
        <v>269</v>
      </c>
      <c r="V298" s="60">
        <f>V12</f>
        <v>269</v>
      </c>
      <c r="W298" s="60">
        <f>W12</f>
        <v>287</v>
      </c>
      <c r="X298" s="60">
        <f>X12</f>
        <v>259</v>
      </c>
      <c r="Y298" s="60">
        <f>Y12</f>
        <v>1294</v>
      </c>
      <c r="Z298" s="60">
        <f>Z12</f>
        <v>1266</v>
      </c>
      <c r="AA298" s="60">
        <f>AA12</f>
        <v>1423</v>
      </c>
      <c r="AB298" s="60">
        <f>AB12</f>
        <v>1257</v>
      </c>
      <c r="AC298" s="60">
        <f>AC12</f>
        <v>1133</v>
      </c>
      <c r="AD298" s="60">
        <f>AD12</f>
        <v>929</v>
      </c>
      <c r="AE298" s="60">
        <f>AE12</f>
        <v>898</v>
      </c>
      <c r="AF298" s="60">
        <f>AF12</f>
        <v>727</v>
      </c>
      <c r="AG298" s="60">
        <f>AG12</f>
        <v>639</v>
      </c>
      <c r="AH298" s="60">
        <f>AH12</f>
        <v>553</v>
      </c>
      <c r="AI298" s="60">
        <f>AI12</f>
        <v>417</v>
      </c>
      <c r="AJ298" s="60">
        <f>AJ12</f>
        <v>317</v>
      </c>
      <c r="AK298" s="60">
        <f>AK12</f>
        <v>204</v>
      </c>
      <c r="AL298" s="60">
        <f>AL12</f>
        <v>172</v>
      </c>
      <c r="AM298" s="60">
        <f>AM12</f>
        <v>15</v>
      </c>
      <c r="AN298" s="60">
        <f>AN12</f>
        <v>105</v>
      </c>
      <c r="AO298" s="60">
        <f>AO12</f>
        <v>127</v>
      </c>
      <c r="AP298" s="60">
        <f>AP12</f>
        <v>246</v>
      </c>
      <c r="AQ298" s="60">
        <f>AQ12</f>
        <v>8215</v>
      </c>
      <c r="AR298" s="60">
        <f>AR12</f>
        <v>621</v>
      </c>
      <c r="AS298" s="60">
        <f>AS12</f>
        <v>652</v>
      </c>
      <c r="AT298" s="60">
        <f>AT12</f>
        <v>3623</v>
      </c>
      <c r="AU298" s="60">
        <f>AU12</f>
        <v>539</v>
      </c>
    </row>
    <row r="299" spans="1:47" s="48" customFormat="1" ht="12" customHeight="1" x14ac:dyDescent="0.2">
      <c r="A299" s="52">
        <v>120202</v>
      </c>
      <c r="B299" s="53"/>
      <c r="C299" s="54" t="s">
        <v>53</v>
      </c>
      <c r="D299" s="62">
        <f>SUM(D300:D302)</f>
        <v>1426</v>
      </c>
      <c r="E299" s="62">
        <f>SUM(E300:E302)</f>
        <v>10</v>
      </c>
      <c r="F299" s="62">
        <f t="shared" ref="F299:AU299" si="177">SUM(F300:F302)</f>
        <v>13</v>
      </c>
      <c r="G299" s="62">
        <f t="shared" si="177"/>
        <v>20</v>
      </c>
      <c r="H299" s="62">
        <f t="shared" si="177"/>
        <v>16</v>
      </c>
      <c r="I299" s="62">
        <f t="shared" si="177"/>
        <v>29</v>
      </c>
      <c r="J299" s="62">
        <f t="shared" si="177"/>
        <v>31</v>
      </c>
      <c r="K299" s="62">
        <f t="shared" si="177"/>
        <v>16</v>
      </c>
      <c r="L299" s="62">
        <f t="shared" si="177"/>
        <v>19</v>
      </c>
      <c r="M299" s="62">
        <f t="shared" si="177"/>
        <v>19</v>
      </c>
      <c r="N299" s="62">
        <f t="shared" si="177"/>
        <v>15</v>
      </c>
      <c r="O299" s="62">
        <f t="shared" si="177"/>
        <v>15</v>
      </c>
      <c r="P299" s="62">
        <f t="shared" si="177"/>
        <v>13</v>
      </c>
      <c r="Q299" s="62">
        <f t="shared" si="177"/>
        <v>19</v>
      </c>
      <c r="R299" s="62">
        <f t="shared" si="177"/>
        <v>22</v>
      </c>
      <c r="S299" s="62">
        <f t="shared" si="177"/>
        <v>18</v>
      </c>
      <c r="T299" s="62">
        <f t="shared" si="177"/>
        <v>18</v>
      </c>
      <c r="U299" s="62">
        <f t="shared" si="177"/>
        <v>16</v>
      </c>
      <c r="V299" s="62">
        <f t="shared" si="177"/>
        <v>21</v>
      </c>
      <c r="W299" s="62">
        <f t="shared" si="177"/>
        <v>20</v>
      </c>
      <c r="X299" s="62">
        <f t="shared" si="177"/>
        <v>14</v>
      </c>
      <c r="Y299" s="62">
        <f t="shared" si="177"/>
        <v>105</v>
      </c>
      <c r="Z299" s="62">
        <f t="shared" si="177"/>
        <v>98</v>
      </c>
      <c r="AA299" s="62">
        <f t="shared" si="177"/>
        <v>97</v>
      </c>
      <c r="AB299" s="62">
        <f t="shared" si="177"/>
        <v>100</v>
      </c>
      <c r="AC299" s="62">
        <f t="shared" si="177"/>
        <v>92</v>
      </c>
      <c r="AD299" s="62">
        <f t="shared" si="177"/>
        <v>78</v>
      </c>
      <c r="AE299" s="62">
        <f t="shared" si="177"/>
        <v>69</v>
      </c>
      <c r="AF299" s="62">
        <f t="shared" si="177"/>
        <v>85</v>
      </c>
      <c r="AG299" s="62">
        <f t="shared" si="177"/>
        <v>77</v>
      </c>
      <c r="AH299" s="62">
        <f t="shared" si="177"/>
        <v>79</v>
      </c>
      <c r="AI299" s="62">
        <f t="shared" si="177"/>
        <v>69</v>
      </c>
      <c r="AJ299" s="62">
        <f t="shared" si="177"/>
        <v>53</v>
      </c>
      <c r="AK299" s="62">
        <f t="shared" si="177"/>
        <v>39</v>
      </c>
      <c r="AL299" s="62">
        <f t="shared" si="177"/>
        <v>21</v>
      </c>
      <c r="AM299" s="62">
        <f t="shared" si="177"/>
        <v>1</v>
      </c>
      <c r="AN299" s="62">
        <f t="shared" si="177"/>
        <v>6</v>
      </c>
      <c r="AO299" s="62">
        <f t="shared" si="177"/>
        <v>4</v>
      </c>
      <c r="AP299" s="62">
        <f t="shared" si="177"/>
        <v>10</v>
      </c>
      <c r="AQ299" s="62">
        <f t="shared" si="177"/>
        <v>727</v>
      </c>
      <c r="AR299" s="62">
        <f t="shared" si="177"/>
        <v>45</v>
      </c>
      <c r="AS299" s="62">
        <f t="shared" si="177"/>
        <v>43</v>
      </c>
      <c r="AT299" s="62">
        <f t="shared" si="177"/>
        <v>272</v>
      </c>
      <c r="AU299" s="62">
        <f t="shared" si="177"/>
        <v>12</v>
      </c>
    </row>
    <row r="300" spans="1:47" s="48" customFormat="1" ht="12" customHeight="1" x14ac:dyDescent="0.2">
      <c r="A300" s="57">
        <v>301</v>
      </c>
      <c r="B300" s="58">
        <v>745</v>
      </c>
      <c r="C300" s="61" t="s">
        <v>293</v>
      </c>
      <c r="D300" s="60">
        <f>D30</f>
        <v>789</v>
      </c>
      <c r="E300" s="60">
        <f>E30</f>
        <v>6</v>
      </c>
      <c r="F300" s="60">
        <f>F30</f>
        <v>8</v>
      </c>
      <c r="G300" s="60">
        <f>G30</f>
        <v>14</v>
      </c>
      <c r="H300" s="60">
        <f>H30</f>
        <v>10</v>
      </c>
      <c r="I300" s="60">
        <f>I30</f>
        <v>20</v>
      </c>
      <c r="J300" s="60">
        <f>J30</f>
        <v>20</v>
      </c>
      <c r="K300" s="60">
        <f>K30</f>
        <v>10</v>
      </c>
      <c r="L300" s="60">
        <f>L30</f>
        <v>13</v>
      </c>
      <c r="M300" s="60">
        <f>M30</f>
        <v>13</v>
      </c>
      <c r="N300" s="60">
        <f>N30</f>
        <v>9</v>
      </c>
      <c r="O300" s="60">
        <f>O30</f>
        <v>9</v>
      </c>
      <c r="P300" s="60">
        <f>P30</f>
        <v>7</v>
      </c>
      <c r="Q300" s="60">
        <f>Q30</f>
        <v>11</v>
      </c>
      <c r="R300" s="60">
        <f>R30</f>
        <v>12</v>
      </c>
      <c r="S300" s="60">
        <f>S30</f>
        <v>10</v>
      </c>
      <c r="T300" s="60">
        <f>T30</f>
        <v>10</v>
      </c>
      <c r="U300" s="60">
        <f>U30</f>
        <v>9</v>
      </c>
      <c r="V300" s="60">
        <f>V30</f>
        <v>11</v>
      </c>
      <c r="W300" s="60">
        <f>W30</f>
        <v>12</v>
      </c>
      <c r="X300" s="60">
        <f>X30</f>
        <v>7</v>
      </c>
      <c r="Y300" s="60">
        <f>Y30</f>
        <v>59</v>
      </c>
      <c r="Z300" s="60">
        <f>Z30</f>
        <v>48</v>
      </c>
      <c r="AA300" s="60">
        <f>AA30</f>
        <v>48</v>
      </c>
      <c r="AB300" s="60">
        <f>AB30</f>
        <v>60</v>
      </c>
      <c r="AC300" s="60">
        <f>AC30</f>
        <v>45</v>
      </c>
      <c r="AD300" s="60">
        <f>AD30</f>
        <v>40</v>
      </c>
      <c r="AE300" s="60">
        <f>AE30</f>
        <v>38</v>
      </c>
      <c r="AF300" s="60">
        <f>AF30</f>
        <v>45</v>
      </c>
      <c r="AG300" s="60">
        <f>AG30</f>
        <v>42</v>
      </c>
      <c r="AH300" s="60">
        <f>AH30</f>
        <v>43</v>
      </c>
      <c r="AI300" s="60">
        <f>AI30</f>
        <v>38</v>
      </c>
      <c r="AJ300" s="60">
        <f>AJ30</f>
        <v>32</v>
      </c>
      <c r="AK300" s="60">
        <f>AK30</f>
        <v>19</v>
      </c>
      <c r="AL300" s="60">
        <f>AL30</f>
        <v>11</v>
      </c>
      <c r="AM300" s="60">
        <f>AM30</f>
        <v>1</v>
      </c>
      <c r="AN300" s="60">
        <f>AN30</f>
        <v>3</v>
      </c>
      <c r="AO300" s="60">
        <f>AO30</f>
        <v>3</v>
      </c>
      <c r="AP300" s="60">
        <f>AP30</f>
        <v>7</v>
      </c>
      <c r="AQ300" s="60">
        <f>AQ30</f>
        <v>299</v>
      </c>
      <c r="AR300" s="60">
        <f>AR30</f>
        <v>28</v>
      </c>
      <c r="AS300" s="60">
        <f>AS30</f>
        <v>26</v>
      </c>
      <c r="AT300" s="60">
        <f>AT30</f>
        <v>148</v>
      </c>
      <c r="AU300" s="60">
        <f>AU30</f>
        <v>8</v>
      </c>
    </row>
    <row r="301" spans="1:47" s="48" customFormat="1" ht="12" customHeight="1" x14ac:dyDescent="0.2">
      <c r="A301" s="57">
        <v>302</v>
      </c>
      <c r="B301" s="58">
        <v>746</v>
      </c>
      <c r="C301" s="61" t="s">
        <v>294</v>
      </c>
      <c r="D301" s="60">
        <f>D31</f>
        <v>270</v>
      </c>
      <c r="E301" s="60">
        <f>E31</f>
        <v>1</v>
      </c>
      <c r="F301" s="60">
        <f>F31</f>
        <v>2</v>
      </c>
      <c r="G301" s="60">
        <f>G31</f>
        <v>2</v>
      </c>
      <c r="H301" s="60">
        <f>H31</f>
        <v>2</v>
      </c>
      <c r="I301" s="60">
        <f>I31</f>
        <v>3</v>
      </c>
      <c r="J301" s="60">
        <f>J31</f>
        <v>4</v>
      </c>
      <c r="K301" s="60">
        <f>K31</f>
        <v>2</v>
      </c>
      <c r="L301" s="60">
        <f>L31</f>
        <v>2</v>
      </c>
      <c r="M301" s="60">
        <f>M31</f>
        <v>2</v>
      </c>
      <c r="N301" s="60">
        <f>N31</f>
        <v>2</v>
      </c>
      <c r="O301" s="60">
        <f>O31</f>
        <v>2</v>
      </c>
      <c r="P301" s="60">
        <f>P31</f>
        <v>2</v>
      </c>
      <c r="Q301" s="60">
        <f>Q31</f>
        <v>2</v>
      </c>
      <c r="R301" s="60">
        <f>R31</f>
        <v>4</v>
      </c>
      <c r="S301" s="60">
        <f>S31</f>
        <v>4</v>
      </c>
      <c r="T301" s="60">
        <f>T31</f>
        <v>4</v>
      </c>
      <c r="U301" s="60">
        <f>U31</f>
        <v>2</v>
      </c>
      <c r="V301" s="60">
        <f>V31</f>
        <v>4</v>
      </c>
      <c r="W301" s="60">
        <f>W31</f>
        <v>3</v>
      </c>
      <c r="X301" s="60">
        <f>X31</f>
        <v>3</v>
      </c>
      <c r="Y301" s="60">
        <f>Y31</f>
        <v>20</v>
      </c>
      <c r="Z301" s="60">
        <f>Z31</f>
        <v>22</v>
      </c>
      <c r="AA301" s="60">
        <f>AA31</f>
        <v>21</v>
      </c>
      <c r="AB301" s="60">
        <f>AB31</f>
        <v>18</v>
      </c>
      <c r="AC301" s="60">
        <f>AC31</f>
        <v>21</v>
      </c>
      <c r="AD301" s="60">
        <f>AD31</f>
        <v>18</v>
      </c>
      <c r="AE301" s="60">
        <f>AE31</f>
        <v>14</v>
      </c>
      <c r="AF301" s="60">
        <f>AF31</f>
        <v>18</v>
      </c>
      <c r="AG301" s="60">
        <f>AG31</f>
        <v>15</v>
      </c>
      <c r="AH301" s="60">
        <f>AH31</f>
        <v>16</v>
      </c>
      <c r="AI301" s="60">
        <f>AI31</f>
        <v>14</v>
      </c>
      <c r="AJ301" s="60">
        <f>AJ31</f>
        <v>9</v>
      </c>
      <c r="AK301" s="60">
        <f>AK31</f>
        <v>8</v>
      </c>
      <c r="AL301" s="60">
        <f>AL31</f>
        <v>4</v>
      </c>
      <c r="AM301" s="60">
        <f>AM31</f>
        <v>0</v>
      </c>
      <c r="AN301" s="60">
        <f>AN31</f>
        <v>1</v>
      </c>
      <c r="AO301" s="60">
        <f>AO31</f>
        <v>0</v>
      </c>
      <c r="AP301" s="60">
        <f>AP31</f>
        <v>1</v>
      </c>
      <c r="AQ301" s="60">
        <f>AQ31</f>
        <v>190</v>
      </c>
      <c r="AR301" s="60">
        <f>AR31</f>
        <v>6</v>
      </c>
      <c r="AS301" s="60">
        <f>AS31</f>
        <v>6</v>
      </c>
      <c r="AT301" s="60">
        <f>AT31</f>
        <v>42</v>
      </c>
      <c r="AU301" s="60">
        <f>AU31</f>
        <v>2</v>
      </c>
    </row>
    <row r="302" spans="1:47" s="48" customFormat="1" ht="12" customHeight="1" x14ac:dyDescent="0.2">
      <c r="A302" s="57">
        <v>303</v>
      </c>
      <c r="B302" s="58">
        <v>747</v>
      </c>
      <c r="C302" s="61" t="s">
        <v>295</v>
      </c>
      <c r="D302" s="60">
        <f>D32</f>
        <v>367</v>
      </c>
      <c r="E302" s="60">
        <f>E32</f>
        <v>3</v>
      </c>
      <c r="F302" s="60">
        <f>F32</f>
        <v>3</v>
      </c>
      <c r="G302" s="60">
        <f>G32</f>
        <v>4</v>
      </c>
      <c r="H302" s="60">
        <f>H32</f>
        <v>4</v>
      </c>
      <c r="I302" s="60">
        <f>I32</f>
        <v>6</v>
      </c>
      <c r="J302" s="60">
        <f>J32</f>
        <v>7</v>
      </c>
      <c r="K302" s="60">
        <f>K32</f>
        <v>4</v>
      </c>
      <c r="L302" s="60">
        <f>L32</f>
        <v>4</v>
      </c>
      <c r="M302" s="60">
        <f>M32</f>
        <v>4</v>
      </c>
      <c r="N302" s="60">
        <f>N32</f>
        <v>4</v>
      </c>
      <c r="O302" s="60">
        <f>O32</f>
        <v>4</v>
      </c>
      <c r="P302" s="60">
        <f>P32</f>
        <v>4</v>
      </c>
      <c r="Q302" s="60">
        <f>Q32</f>
        <v>6</v>
      </c>
      <c r="R302" s="60">
        <f>R32</f>
        <v>6</v>
      </c>
      <c r="S302" s="60">
        <f>S32</f>
        <v>4</v>
      </c>
      <c r="T302" s="60">
        <f>T32</f>
        <v>4</v>
      </c>
      <c r="U302" s="60">
        <f>U32</f>
        <v>5</v>
      </c>
      <c r="V302" s="60">
        <f>V32</f>
        <v>6</v>
      </c>
      <c r="W302" s="60">
        <f>W32</f>
        <v>5</v>
      </c>
      <c r="X302" s="60">
        <f>X32</f>
        <v>4</v>
      </c>
      <c r="Y302" s="60">
        <f>Y32</f>
        <v>26</v>
      </c>
      <c r="Z302" s="60">
        <f>Z32</f>
        <v>28</v>
      </c>
      <c r="AA302" s="60">
        <f>AA32</f>
        <v>28</v>
      </c>
      <c r="AB302" s="60">
        <f>AB32</f>
        <v>22</v>
      </c>
      <c r="AC302" s="60">
        <f>AC32</f>
        <v>26</v>
      </c>
      <c r="AD302" s="60">
        <f>AD32</f>
        <v>20</v>
      </c>
      <c r="AE302" s="60">
        <f>AE32</f>
        <v>17</v>
      </c>
      <c r="AF302" s="60">
        <f>AF32</f>
        <v>22</v>
      </c>
      <c r="AG302" s="60">
        <f>AG32</f>
        <v>20</v>
      </c>
      <c r="AH302" s="60">
        <f>AH32</f>
        <v>20</v>
      </c>
      <c r="AI302" s="60">
        <f>AI32</f>
        <v>17</v>
      </c>
      <c r="AJ302" s="60">
        <f>AJ32</f>
        <v>12</v>
      </c>
      <c r="AK302" s="60">
        <f>AK32</f>
        <v>12</v>
      </c>
      <c r="AL302" s="60">
        <f>AL32</f>
        <v>6</v>
      </c>
      <c r="AM302" s="60">
        <f>AM32</f>
        <v>0</v>
      </c>
      <c r="AN302" s="60">
        <f>AN32</f>
        <v>2</v>
      </c>
      <c r="AO302" s="60">
        <f>AO32</f>
        <v>1</v>
      </c>
      <c r="AP302" s="60">
        <f>AP32</f>
        <v>2</v>
      </c>
      <c r="AQ302" s="60">
        <f>AQ32</f>
        <v>238</v>
      </c>
      <c r="AR302" s="60">
        <f>AR32</f>
        <v>11</v>
      </c>
      <c r="AS302" s="60">
        <f>AS32</f>
        <v>11</v>
      </c>
      <c r="AT302" s="60">
        <f>AT32</f>
        <v>82</v>
      </c>
      <c r="AU302" s="60">
        <f>AU32</f>
        <v>2</v>
      </c>
    </row>
    <row r="303" spans="1:47" s="48" customFormat="1" ht="12" customHeight="1" x14ac:dyDescent="0.2">
      <c r="A303" s="52">
        <v>120203</v>
      </c>
      <c r="B303" s="53"/>
      <c r="C303" s="54" t="s">
        <v>54</v>
      </c>
      <c r="D303" s="62">
        <f>SUM(D304:D309)</f>
        <v>4214</v>
      </c>
      <c r="E303" s="62">
        <f t="shared" ref="E303:AU303" si="178">SUM(E304:E309)</f>
        <v>49</v>
      </c>
      <c r="F303" s="62">
        <f t="shared" si="178"/>
        <v>50</v>
      </c>
      <c r="G303" s="62">
        <f t="shared" si="178"/>
        <v>63</v>
      </c>
      <c r="H303" s="62">
        <f t="shared" si="178"/>
        <v>75</v>
      </c>
      <c r="I303" s="62">
        <f t="shared" si="178"/>
        <v>71</v>
      </c>
      <c r="J303" s="62">
        <f t="shared" si="178"/>
        <v>80</v>
      </c>
      <c r="K303" s="62">
        <f t="shared" si="178"/>
        <v>82</v>
      </c>
      <c r="L303" s="62">
        <f t="shared" si="178"/>
        <v>75</v>
      </c>
      <c r="M303" s="62">
        <f t="shared" si="178"/>
        <v>91</v>
      </c>
      <c r="N303" s="62">
        <f t="shared" si="178"/>
        <v>80</v>
      </c>
      <c r="O303" s="62">
        <f t="shared" si="178"/>
        <v>75</v>
      </c>
      <c r="P303" s="62">
        <f t="shared" si="178"/>
        <v>86</v>
      </c>
      <c r="Q303" s="62">
        <f t="shared" si="178"/>
        <v>92</v>
      </c>
      <c r="R303" s="62">
        <f t="shared" si="178"/>
        <v>120</v>
      </c>
      <c r="S303" s="62">
        <f t="shared" si="178"/>
        <v>109</v>
      </c>
      <c r="T303" s="62">
        <f t="shared" si="178"/>
        <v>105</v>
      </c>
      <c r="U303" s="62">
        <f t="shared" si="178"/>
        <v>113</v>
      </c>
      <c r="V303" s="62">
        <f t="shared" si="178"/>
        <v>103</v>
      </c>
      <c r="W303" s="62">
        <f t="shared" si="178"/>
        <v>100</v>
      </c>
      <c r="X303" s="62">
        <f t="shared" si="178"/>
        <v>82</v>
      </c>
      <c r="Y303" s="62">
        <f t="shared" si="178"/>
        <v>376</v>
      </c>
      <c r="Z303" s="62">
        <f t="shared" si="178"/>
        <v>249</v>
      </c>
      <c r="AA303" s="62">
        <f t="shared" si="178"/>
        <v>227</v>
      </c>
      <c r="AB303" s="62">
        <f t="shared" si="178"/>
        <v>223</v>
      </c>
      <c r="AC303" s="62">
        <f t="shared" si="178"/>
        <v>227</v>
      </c>
      <c r="AD303" s="62">
        <f t="shared" si="178"/>
        <v>216</v>
      </c>
      <c r="AE303" s="62">
        <f t="shared" si="178"/>
        <v>163</v>
      </c>
      <c r="AF303" s="62">
        <f t="shared" si="178"/>
        <v>173</v>
      </c>
      <c r="AG303" s="62">
        <f t="shared" si="178"/>
        <v>171</v>
      </c>
      <c r="AH303" s="62">
        <f t="shared" si="178"/>
        <v>160</v>
      </c>
      <c r="AI303" s="62">
        <f t="shared" si="178"/>
        <v>131</v>
      </c>
      <c r="AJ303" s="62">
        <f t="shared" si="178"/>
        <v>92</v>
      </c>
      <c r="AK303" s="62">
        <f t="shared" si="178"/>
        <v>44</v>
      </c>
      <c r="AL303" s="62">
        <f t="shared" si="178"/>
        <v>61</v>
      </c>
      <c r="AM303" s="62">
        <f t="shared" si="178"/>
        <v>6</v>
      </c>
      <c r="AN303" s="62">
        <f t="shared" si="178"/>
        <v>24</v>
      </c>
      <c r="AO303" s="62">
        <f t="shared" si="178"/>
        <v>25</v>
      </c>
      <c r="AP303" s="62">
        <f t="shared" si="178"/>
        <v>52</v>
      </c>
      <c r="AQ303" s="62">
        <f t="shared" si="178"/>
        <v>2157</v>
      </c>
      <c r="AR303" s="62">
        <f t="shared" si="178"/>
        <v>256</v>
      </c>
      <c r="AS303" s="62">
        <f t="shared" si="178"/>
        <v>250</v>
      </c>
      <c r="AT303" s="62">
        <f t="shared" si="178"/>
        <v>756</v>
      </c>
      <c r="AU303" s="62">
        <f t="shared" si="178"/>
        <v>125</v>
      </c>
    </row>
    <row r="304" spans="1:47" s="48" customFormat="1" ht="12" customHeight="1" x14ac:dyDescent="0.2">
      <c r="A304" s="57">
        <v>301</v>
      </c>
      <c r="B304" s="58">
        <v>672</v>
      </c>
      <c r="C304" s="61" t="s">
        <v>296</v>
      </c>
      <c r="D304" s="60">
        <f>D64</f>
        <v>1782</v>
      </c>
      <c r="E304" s="60">
        <f>E64</f>
        <v>26</v>
      </c>
      <c r="F304" s="60">
        <f>F64</f>
        <v>26</v>
      </c>
      <c r="G304" s="60">
        <f>G64</f>
        <v>32</v>
      </c>
      <c r="H304" s="60">
        <f>H64</f>
        <v>33</v>
      </c>
      <c r="I304" s="60">
        <f>I64</f>
        <v>32</v>
      </c>
      <c r="J304" s="60">
        <f>J64</f>
        <v>36</v>
      </c>
      <c r="K304" s="60">
        <f>K64</f>
        <v>36</v>
      </c>
      <c r="L304" s="60">
        <f>L64</f>
        <v>34</v>
      </c>
      <c r="M304" s="60">
        <f>M64</f>
        <v>40</v>
      </c>
      <c r="N304" s="60">
        <f>N64</f>
        <v>36</v>
      </c>
      <c r="O304" s="60">
        <f>O64</f>
        <v>36</v>
      </c>
      <c r="P304" s="60">
        <f>P64</f>
        <v>38</v>
      </c>
      <c r="Q304" s="60">
        <f>Q64</f>
        <v>38</v>
      </c>
      <c r="R304" s="60">
        <f>R64</f>
        <v>50</v>
      </c>
      <c r="S304" s="60">
        <f>S64</f>
        <v>44</v>
      </c>
      <c r="T304" s="60">
        <f>T64</f>
        <v>44</v>
      </c>
      <c r="U304" s="60">
        <f>U64</f>
        <v>47</v>
      </c>
      <c r="V304" s="60">
        <f>V64</f>
        <v>42</v>
      </c>
      <c r="W304" s="60">
        <f>W64</f>
        <v>41</v>
      </c>
      <c r="X304" s="60">
        <f>X64</f>
        <v>34</v>
      </c>
      <c r="Y304" s="60">
        <f>Y64</f>
        <v>156</v>
      </c>
      <c r="Z304" s="60">
        <f>Z64</f>
        <v>97</v>
      </c>
      <c r="AA304" s="60">
        <f>AA64</f>
        <v>90</v>
      </c>
      <c r="AB304" s="60">
        <f>AB64</f>
        <v>88</v>
      </c>
      <c r="AC304" s="60">
        <f>AC64</f>
        <v>90</v>
      </c>
      <c r="AD304" s="60">
        <f>AD64</f>
        <v>88</v>
      </c>
      <c r="AE304" s="60">
        <f>AE64</f>
        <v>70</v>
      </c>
      <c r="AF304" s="60">
        <f>AF64</f>
        <v>72</v>
      </c>
      <c r="AG304" s="60">
        <f>AG64</f>
        <v>72</v>
      </c>
      <c r="AH304" s="60">
        <f>AH64</f>
        <v>70</v>
      </c>
      <c r="AI304" s="60">
        <f>AI64</f>
        <v>63</v>
      </c>
      <c r="AJ304" s="60">
        <f>AJ64</f>
        <v>38</v>
      </c>
      <c r="AK304" s="60">
        <f>AK64</f>
        <v>18</v>
      </c>
      <c r="AL304" s="60">
        <f>AL64</f>
        <v>25</v>
      </c>
      <c r="AM304" s="60">
        <f>AM64</f>
        <v>3</v>
      </c>
      <c r="AN304" s="60">
        <f>AN64</f>
        <v>12</v>
      </c>
      <c r="AO304" s="60">
        <f>AO64</f>
        <v>12</v>
      </c>
      <c r="AP304" s="60">
        <f>AP64</f>
        <v>30</v>
      </c>
      <c r="AQ304" s="60">
        <f>AQ64</f>
        <v>780</v>
      </c>
      <c r="AR304" s="60">
        <f>AR64</f>
        <v>106</v>
      </c>
      <c r="AS304" s="60">
        <f>AS64</f>
        <v>102</v>
      </c>
      <c r="AT304" s="60">
        <f>AT64</f>
        <v>304</v>
      </c>
      <c r="AU304" s="60">
        <f>AU64</f>
        <v>63</v>
      </c>
    </row>
    <row r="305" spans="1:47" s="48" customFormat="1" ht="12" customHeight="1" x14ac:dyDescent="0.2">
      <c r="A305" s="57">
        <v>302</v>
      </c>
      <c r="B305" s="58">
        <v>673</v>
      </c>
      <c r="C305" s="61" t="s">
        <v>297</v>
      </c>
      <c r="D305" s="60">
        <f>D65</f>
        <v>1380</v>
      </c>
      <c r="E305" s="60">
        <f>E65</f>
        <v>16</v>
      </c>
      <c r="F305" s="60">
        <f>F65</f>
        <v>15</v>
      </c>
      <c r="G305" s="60">
        <f>G65</f>
        <v>20</v>
      </c>
      <c r="H305" s="60">
        <f>H65</f>
        <v>27</v>
      </c>
      <c r="I305" s="60">
        <f>I65</f>
        <v>26</v>
      </c>
      <c r="J305" s="60">
        <f>J65</f>
        <v>28</v>
      </c>
      <c r="K305" s="60">
        <f>K65</f>
        <v>30</v>
      </c>
      <c r="L305" s="60">
        <f>L65</f>
        <v>25</v>
      </c>
      <c r="M305" s="60">
        <f>M65</f>
        <v>33</v>
      </c>
      <c r="N305" s="60">
        <f>N65</f>
        <v>28</v>
      </c>
      <c r="O305" s="60">
        <f>O65</f>
        <v>26</v>
      </c>
      <c r="P305" s="60">
        <f>P65</f>
        <v>30</v>
      </c>
      <c r="Q305" s="60">
        <f>Q65</f>
        <v>32</v>
      </c>
      <c r="R305" s="60">
        <f>R65</f>
        <v>40</v>
      </c>
      <c r="S305" s="60">
        <f>S65</f>
        <v>38</v>
      </c>
      <c r="T305" s="60">
        <f>T65</f>
        <v>36</v>
      </c>
      <c r="U305" s="60">
        <f>U65</f>
        <v>38</v>
      </c>
      <c r="V305" s="60">
        <f>V65</f>
        <v>36</v>
      </c>
      <c r="W305" s="60">
        <f>W65</f>
        <v>36</v>
      </c>
      <c r="X305" s="60">
        <f>X65</f>
        <v>30</v>
      </c>
      <c r="Y305" s="60">
        <f>Y65</f>
        <v>122</v>
      </c>
      <c r="Z305" s="60">
        <f>Z65</f>
        <v>80</v>
      </c>
      <c r="AA305" s="60">
        <f>AA65</f>
        <v>76</v>
      </c>
      <c r="AB305" s="60">
        <f>AB65</f>
        <v>74</v>
      </c>
      <c r="AC305" s="60">
        <f>AC65</f>
        <v>76</v>
      </c>
      <c r="AD305" s="60">
        <f>AD65</f>
        <v>74</v>
      </c>
      <c r="AE305" s="60">
        <f>AE65</f>
        <v>47</v>
      </c>
      <c r="AF305" s="60">
        <f>AF65</f>
        <v>49</v>
      </c>
      <c r="AG305" s="60">
        <f>AG65</f>
        <v>48</v>
      </c>
      <c r="AH305" s="60">
        <f>AH65</f>
        <v>46</v>
      </c>
      <c r="AI305" s="60">
        <f>AI65</f>
        <v>38</v>
      </c>
      <c r="AJ305" s="60">
        <f>AJ65</f>
        <v>26</v>
      </c>
      <c r="AK305" s="60">
        <f>AK65</f>
        <v>16</v>
      </c>
      <c r="AL305" s="60">
        <f>AL65</f>
        <v>18</v>
      </c>
      <c r="AM305" s="60">
        <f>AM65</f>
        <v>1</v>
      </c>
      <c r="AN305" s="60">
        <f>AN65</f>
        <v>7</v>
      </c>
      <c r="AO305" s="60">
        <f>AO65</f>
        <v>8</v>
      </c>
      <c r="AP305" s="60">
        <f>AP65</f>
        <v>12</v>
      </c>
      <c r="AQ305" s="60">
        <f>AQ65</f>
        <v>574</v>
      </c>
      <c r="AR305" s="60">
        <f>AR65</f>
        <v>72</v>
      </c>
      <c r="AS305" s="60">
        <f>AS65</f>
        <v>70</v>
      </c>
      <c r="AT305" s="60">
        <f>AT65</f>
        <v>264</v>
      </c>
      <c r="AU305" s="60">
        <f>AU65</f>
        <v>38</v>
      </c>
    </row>
    <row r="306" spans="1:47" s="48" customFormat="1" ht="12" customHeight="1" x14ac:dyDescent="0.2">
      <c r="A306" s="57">
        <v>303</v>
      </c>
      <c r="B306" s="58">
        <v>674</v>
      </c>
      <c r="C306" s="63" t="s">
        <v>298</v>
      </c>
      <c r="D306" s="64"/>
      <c r="E306" s="64"/>
      <c r="F306" s="64"/>
      <c r="G306" s="64"/>
      <c r="H306" s="64"/>
      <c r="I306" s="64"/>
      <c r="J306" s="64"/>
      <c r="K306" s="64"/>
      <c r="L306" s="64"/>
      <c r="M306" s="64"/>
      <c r="N306" s="64"/>
      <c r="O306" s="64"/>
      <c r="P306" s="64"/>
      <c r="Q306" s="64"/>
      <c r="R306" s="64"/>
      <c r="S306" s="64"/>
      <c r="T306" s="64"/>
      <c r="U306" s="64"/>
      <c r="V306" s="64"/>
      <c r="W306" s="64"/>
      <c r="X306" s="64"/>
      <c r="Y306" s="64"/>
      <c r="Z306" s="64"/>
      <c r="AA306" s="64"/>
      <c r="AB306" s="64"/>
      <c r="AC306" s="64"/>
      <c r="AD306" s="64"/>
      <c r="AE306" s="64"/>
      <c r="AF306" s="64"/>
      <c r="AG306" s="64"/>
      <c r="AH306" s="64"/>
      <c r="AI306" s="64"/>
      <c r="AJ306" s="64"/>
      <c r="AK306" s="64"/>
      <c r="AL306" s="64"/>
      <c r="AM306" s="64"/>
      <c r="AN306" s="64"/>
      <c r="AO306" s="64"/>
      <c r="AP306" s="64"/>
      <c r="AQ306" s="64"/>
      <c r="AR306" s="64"/>
      <c r="AS306" s="64"/>
      <c r="AT306" s="64"/>
      <c r="AU306" s="64"/>
    </row>
    <row r="307" spans="1:47" s="48" customFormat="1" ht="12" customHeight="1" x14ac:dyDescent="0.2">
      <c r="A307" s="57">
        <v>304</v>
      </c>
      <c r="B307" s="58">
        <v>675</v>
      </c>
      <c r="C307" s="63" t="s">
        <v>299</v>
      </c>
      <c r="D307" s="64"/>
      <c r="E307" s="64"/>
      <c r="F307" s="64"/>
      <c r="G307" s="64"/>
      <c r="H307" s="64"/>
      <c r="I307" s="64"/>
      <c r="J307" s="64"/>
      <c r="K307" s="64"/>
      <c r="L307" s="64"/>
      <c r="M307" s="64"/>
      <c r="N307" s="64"/>
      <c r="O307" s="64"/>
      <c r="P307" s="64"/>
      <c r="Q307" s="64"/>
      <c r="R307" s="64"/>
      <c r="S307" s="64"/>
      <c r="T307" s="64"/>
      <c r="U307" s="64"/>
      <c r="V307" s="64"/>
      <c r="W307" s="64"/>
      <c r="X307" s="64"/>
      <c r="Y307" s="64"/>
      <c r="Z307" s="64"/>
      <c r="AA307" s="64"/>
      <c r="AB307" s="64"/>
      <c r="AC307" s="64"/>
      <c r="AD307" s="64"/>
      <c r="AE307" s="64"/>
      <c r="AF307" s="64"/>
      <c r="AG307" s="64"/>
      <c r="AH307" s="64"/>
      <c r="AI307" s="64"/>
      <c r="AJ307" s="64"/>
      <c r="AK307" s="64"/>
      <c r="AL307" s="64"/>
      <c r="AM307" s="64"/>
      <c r="AN307" s="64"/>
      <c r="AO307" s="64"/>
      <c r="AP307" s="64"/>
      <c r="AQ307" s="64"/>
      <c r="AR307" s="64"/>
      <c r="AS307" s="64"/>
      <c r="AT307" s="64"/>
      <c r="AU307" s="64"/>
    </row>
    <row r="308" spans="1:47" s="48" customFormat="1" ht="12" customHeight="1" x14ac:dyDescent="0.2">
      <c r="A308" s="57">
        <v>305</v>
      </c>
      <c r="B308" s="58">
        <v>19793</v>
      </c>
      <c r="C308" s="27" t="s">
        <v>300</v>
      </c>
      <c r="D308" s="66">
        <f>D66</f>
        <v>569</v>
      </c>
      <c r="E308" s="66">
        <f>E66</f>
        <v>4</v>
      </c>
      <c r="F308" s="66">
        <f>F66</f>
        <v>5</v>
      </c>
      <c r="G308" s="66">
        <f>G66</f>
        <v>7</v>
      </c>
      <c r="H308" s="66">
        <f>H66</f>
        <v>9</v>
      </c>
      <c r="I308" s="66">
        <f>I66</f>
        <v>8</v>
      </c>
      <c r="J308" s="66">
        <f>J66</f>
        <v>10</v>
      </c>
      <c r="K308" s="66">
        <f>K66</f>
        <v>10</v>
      </c>
      <c r="L308" s="66">
        <f>L66</f>
        <v>10</v>
      </c>
      <c r="M308" s="66">
        <f>M66</f>
        <v>12</v>
      </c>
      <c r="N308" s="66">
        <f>N66</f>
        <v>10</v>
      </c>
      <c r="O308" s="66">
        <f>O66</f>
        <v>9</v>
      </c>
      <c r="P308" s="66">
        <f>P66</f>
        <v>12</v>
      </c>
      <c r="Q308" s="66">
        <f>Q66</f>
        <v>14</v>
      </c>
      <c r="R308" s="66">
        <f>R66</f>
        <v>18</v>
      </c>
      <c r="S308" s="66">
        <f>S66</f>
        <v>16</v>
      </c>
      <c r="T308" s="66">
        <f>T66</f>
        <v>15</v>
      </c>
      <c r="U308" s="66">
        <f>U66</f>
        <v>16</v>
      </c>
      <c r="V308" s="66">
        <f>V66</f>
        <v>15</v>
      </c>
      <c r="W308" s="66">
        <f>W66</f>
        <v>15</v>
      </c>
      <c r="X308" s="66">
        <f>X66</f>
        <v>12</v>
      </c>
      <c r="Y308" s="66">
        <f>Y66</f>
        <v>46</v>
      </c>
      <c r="Z308" s="66">
        <f>Z66</f>
        <v>34</v>
      </c>
      <c r="AA308" s="66">
        <f>AA66</f>
        <v>28</v>
      </c>
      <c r="AB308" s="66">
        <f>AB66</f>
        <v>28</v>
      </c>
      <c r="AC308" s="66">
        <f>AC66</f>
        <v>28</v>
      </c>
      <c r="AD308" s="66">
        <f>AD66</f>
        <v>26</v>
      </c>
      <c r="AE308" s="66">
        <f>AE66</f>
        <v>24</v>
      </c>
      <c r="AF308" s="66">
        <f>AF66</f>
        <v>28</v>
      </c>
      <c r="AG308" s="66">
        <f>AG66</f>
        <v>28</v>
      </c>
      <c r="AH308" s="66">
        <f>AH66</f>
        <v>24</v>
      </c>
      <c r="AI308" s="66">
        <f>AI66</f>
        <v>16</v>
      </c>
      <c r="AJ308" s="66">
        <f>AJ66</f>
        <v>16</v>
      </c>
      <c r="AK308" s="66">
        <f>AK66</f>
        <v>6</v>
      </c>
      <c r="AL308" s="66">
        <f>AL66</f>
        <v>10</v>
      </c>
      <c r="AM308" s="66">
        <f>AM66</f>
        <v>1</v>
      </c>
      <c r="AN308" s="66">
        <f>AN66</f>
        <v>3</v>
      </c>
      <c r="AO308" s="66">
        <f>AO66</f>
        <v>3</v>
      </c>
      <c r="AP308" s="66">
        <f>AP66</f>
        <v>6</v>
      </c>
      <c r="AQ308" s="66">
        <f>AQ66</f>
        <v>415</v>
      </c>
      <c r="AR308" s="66">
        <f>AR66</f>
        <v>42</v>
      </c>
      <c r="AS308" s="66">
        <f>AS66</f>
        <v>44</v>
      </c>
      <c r="AT308" s="66">
        <f>AT66</f>
        <v>106</v>
      </c>
      <c r="AU308" s="66">
        <f>AU66</f>
        <v>16</v>
      </c>
    </row>
    <row r="309" spans="1:47" s="48" customFormat="1" ht="12" customHeight="1" x14ac:dyDescent="0.2">
      <c r="A309" s="57">
        <v>306</v>
      </c>
      <c r="B309" s="58">
        <v>19790</v>
      </c>
      <c r="C309" s="27" t="s">
        <v>301</v>
      </c>
      <c r="D309" s="66">
        <f>D67</f>
        <v>483</v>
      </c>
      <c r="E309" s="66">
        <f>E67</f>
        <v>3</v>
      </c>
      <c r="F309" s="66">
        <f>F67</f>
        <v>4</v>
      </c>
      <c r="G309" s="66">
        <f>G67</f>
        <v>4</v>
      </c>
      <c r="H309" s="66">
        <f>H67</f>
        <v>6</v>
      </c>
      <c r="I309" s="66">
        <f>I67</f>
        <v>5</v>
      </c>
      <c r="J309" s="66">
        <f>J67</f>
        <v>6</v>
      </c>
      <c r="K309" s="66">
        <f>K67</f>
        <v>6</v>
      </c>
      <c r="L309" s="66">
        <f>L67</f>
        <v>6</v>
      </c>
      <c r="M309" s="66">
        <f>M67</f>
        <v>6</v>
      </c>
      <c r="N309" s="66">
        <f>N67</f>
        <v>6</v>
      </c>
      <c r="O309" s="66">
        <f>O67</f>
        <v>4</v>
      </c>
      <c r="P309" s="66">
        <f>P67</f>
        <v>6</v>
      </c>
      <c r="Q309" s="66">
        <f>Q67</f>
        <v>8</v>
      </c>
      <c r="R309" s="66">
        <f>R67</f>
        <v>12</v>
      </c>
      <c r="S309" s="66">
        <f>S67</f>
        <v>11</v>
      </c>
      <c r="T309" s="66">
        <f>T67</f>
        <v>10</v>
      </c>
      <c r="U309" s="66">
        <f>U67</f>
        <v>12</v>
      </c>
      <c r="V309" s="66">
        <f>V67</f>
        <v>10</v>
      </c>
      <c r="W309" s="66">
        <f>W67</f>
        <v>8</v>
      </c>
      <c r="X309" s="66">
        <f>X67</f>
        <v>6</v>
      </c>
      <c r="Y309" s="66">
        <f>Y67</f>
        <v>52</v>
      </c>
      <c r="Z309" s="66">
        <f>Z67</f>
        <v>38</v>
      </c>
      <c r="AA309" s="66">
        <f>AA67</f>
        <v>33</v>
      </c>
      <c r="AB309" s="66">
        <f>AB67</f>
        <v>33</v>
      </c>
      <c r="AC309" s="66">
        <f>AC67</f>
        <v>33</v>
      </c>
      <c r="AD309" s="66">
        <f>AD67</f>
        <v>28</v>
      </c>
      <c r="AE309" s="66">
        <f>AE67</f>
        <v>22</v>
      </c>
      <c r="AF309" s="66">
        <f>AF67</f>
        <v>24</v>
      </c>
      <c r="AG309" s="66">
        <f>AG67</f>
        <v>23</v>
      </c>
      <c r="AH309" s="66">
        <f>AH67</f>
        <v>20</v>
      </c>
      <c r="AI309" s="66">
        <f>AI67</f>
        <v>14</v>
      </c>
      <c r="AJ309" s="66">
        <f>AJ67</f>
        <v>12</v>
      </c>
      <c r="AK309" s="66">
        <f>AK67</f>
        <v>4</v>
      </c>
      <c r="AL309" s="66">
        <f>AL67</f>
        <v>8</v>
      </c>
      <c r="AM309" s="66">
        <f>AM67</f>
        <v>1</v>
      </c>
      <c r="AN309" s="66">
        <f>AN67</f>
        <v>2</v>
      </c>
      <c r="AO309" s="66">
        <f>AO67</f>
        <v>2</v>
      </c>
      <c r="AP309" s="66">
        <f>AP67</f>
        <v>4</v>
      </c>
      <c r="AQ309" s="66">
        <f>AQ67</f>
        <v>388</v>
      </c>
      <c r="AR309" s="66">
        <f>AR67</f>
        <v>36</v>
      </c>
      <c r="AS309" s="66">
        <f>AS67</f>
        <v>34</v>
      </c>
      <c r="AT309" s="66">
        <f>AT67</f>
        <v>82</v>
      </c>
      <c r="AU309" s="66">
        <f>AU67</f>
        <v>8</v>
      </c>
    </row>
    <row r="310" spans="1:47" s="48" customFormat="1" ht="12" customHeight="1" x14ac:dyDescent="0.2">
      <c r="A310" s="52">
        <v>120205</v>
      </c>
      <c r="B310" s="53"/>
      <c r="C310" s="54" t="s">
        <v>55</v>
      </c>
      <c r="D310" s="62">
        <f>SUM(D311:D314)</f>
        <v>1715</v>
      </c>
      <c r="E310" s="62">
        <f t="shared" ref="E310:AU310" si="179">SUM(E311:E314)</f>
        <v>20</v>
      </c>
      <c r="F310" s="62">
        <f t="shared" si="179"/>
        <v>29</v>
      </c>
      <c r="G310" s="62">
        <f t="shared" si="179"/>
        <v>44</v>
      </c>
      <c r="H310" s="62">
        <f t="shared" si="179"/>
        <v>25</v>
      </c>
      <c r="I310" s="62">
        <f t="shared" si="179"/>
        <v>32</v>
      </c>
      <c r="J310" s="62">
        <f t="shared" si="179"/>
        <v>32</v>
      </c>
      <c r="K310" s="62">
        <f t="shared" si="179"/>
        <v>25</v>
      </c>
      <c r="L310" s="62">
        <f t="shared" si="179"/>
        <v>31</v>
      </c>
      <c r="M310" s="62">
        <f t="shared" si="179"/>
        <v>23</v>
      </c>
      <c r="N310" s="62">
        <f t="shared" si="179"/>
        <v>31</v>
      </c>
      <c r="O310" s="62">
        <f t="shared" si="179"/>
        <v>26</v>
      </c>
      <c r="P310" s="62">
        <f t="shared" si="179"/>
        <v>22</v>
      </c>
      <c r="Q310" s="62">
        <f t="shared" si="179"/>
        <v>36</v>
      </c>
      <c r="R310" s="62">
        <f t="shared" si="179"/>
        <v>29</v>
      </c>
      <c r="S310" s="62">
        <f t="shared" si="179"/>
        <v>28</v>
      </c>
      <c r="T310" s="62">
        <f t="shared" si="179"/>
        <v>33</v>
      </c>
      <c r="U310" s="62">
        <f t="shared" si="179"/>
        <v>39</v>
      </c>
      <c r="V310" s="62">
        <f t="shared" si="179"/>
        <v>30</v>
      </c>
      <c r="W310" s="62">
        <f t="shared" si="179"/>
        <v>31</v>
      </c>
      <c r="X310" s="62">
        <f t="shared" si="179"/>
        <v>32</v>
      </c>
      <c r="Y310" s="62">
        <f t="shared" si="179"/>
        <v>132</v>
      </c>
      <c r="Z310" s="62">
        <f t="shared" si="179"/>
        <v>139</v>
      </c>
      <c r="AA310" s="62">
        <f t="shared" si="179"/>
        <v>126</v>
      </c>
      <c r="AB310" s="62">
        <f t="shared" si="179"/>
        <v>116</v>
      </c>
      <c r="AC310" s="62">
        <f t="shared" si="179"/>
        <v>106</v>
      </c>
      <c r="AD310" s="62">
        <f t="shared" si="179"/>
        <v>87</v>
      </c>
      <c r="AE310" s="62">
        <f t="shared" si="179"/>
        <v>73</v>
      </c>
      <c r="AF310" s="62">
        <f t="shared" si="179"/>
        <v>71</v>
      </c>
      <c r="AG310" s="62">
        <f t="shared" si="179"/>
        <v>56</v>
      </c>
      <c r="AH310" s="62">
        <f t="shared" si="179"/>
        <v>69</v>
      </c>
      <c r="AI310" s="62">
        <f t="shared" si="179"/>
        <v>46</v>
      </c>
      <c r="AJ310" s="62">
        <f t="shared" si="179"/>
        <v>42</v>
      </c>
      <c r="AK310" s="62">
        <f t="shared" si="179"/>
        <v>26</v>
      </c>
      <c r="AL310" s="62">
        <f t="shared" si="179"/>
        <v>28</v>
      </c>
      <c r="AM310" s="62">
        <f t="shared" si="179"/>
        <v>2</v>
      </c>
      <c r="AN310" s="62">
        <f t="shared" si="179"/>
        <v>10</v>
      </c>
      <c r="AO310" s="62">
        <f t="shared" si="179"/>
        <v>10</v>
      </c>
      <c r="AP310" s="62">
        <f t="shared" si="179"/>
        <v>21</v>
      </c>
      <c r="AQ310" s="62">
        <f t="shared" si="179"/>
        <v>868</v>
      </c>
      <c r="AR310" s="62">
        <f t="shared" si="179"/>
        <v>74</v>
      </c>
      <c r="AS310" s="62">
        <f t="shared" si="179"/>
        <v>90</v>
      </c>
      <c r="AT310" s="62">
        <f t="shared" si="179"/>
        <v>354</v>
      </c>
      <c r="AU310" s="62">
        <f t="shared" si="179"/>
        <v>28</v>
      </c>
    </row>
    <row r="311" spans="1:47" s="48" customFormat="1" ht="12" customHeight="1" x14ac:dyDescent="0.2">
      <c r="A311" s="57">
        <v>301</v>
      </c>
      <c r="B311" s="58">
        <v>676</v>
      </c>
      <c r="C311" s="61" t="s">
        <v>302</v>
      </c>
      <c r="D311" s="60">
        <f>D69</f>
        <v>659</v>
      </c>
      <c r="E311" s="60">
        <f>E69</f>
        <v>8</v>
      </c>
      <c r="F311" s="60">
        <f>F69</f>
        <v>12</v>
      </c>
      <c r="G311" s="60">
        <f>G69</f>
        <v>18</v>
      </c>
      <c r="H311" s="60">
        <f>H69</f>
        <v>10</v>
      </c>
      <c r="I311" s="60">
        <f>I69</f>
        <v>14</v>
      </c>
      <c r="J311" s="60">
        <f>J69</f>
        <v>14</v>
      </c>
      <c r="K311" s="60">
        <f>K69</f>
        <v>11</v>
      </c>
      <c r="L311" s="60">
        <f>L69</f>
        <v>14</v>
      </c>
      <c r="M311" s="60">
        <f>M69</f>
        <v>11</v>
      </c>
      <c r="N311" s="60">
        <f>N69</f>
        <v>14</v>
      </c>
      <c r="O311" s="60">
        <f>O69</f>
        <v>12</v>
      </c>
      <c r="P311" s="60">
        <f>P69</f>
        <v>10</v>
      </c>
      <c r="Q311" s="60">
        <f>Q69</f>
        <v>13</v>
      </c>
      <c r="R311" s="60">
        <f>R69</f>
        <v>13</v>
      </c>
      <c r="S311" s="60">
        <f>S69</f>
        <v>13</v>
      </c>
      <c r="T311" s="60">
        <f>T69</f>
        <v>14</v>
      </c>
      <c r="U311" s="60">
        <f>U69</f>
        <v>16</v>
      </c>
      <c r="V311" s="60">
        <f>V69</f>
        <v>12</v>
      </c>
      <c r="W311" s="60">
        <f>W69</f>
        <v>13</v>
      </c>
      <c r="X311" s="60">
        <f>X69</f>
        <v>12</v>
      </c>
      <c r="Y311" s="60">
        <f>Y69</f>
        <v>42</v>
      </c>
      <c r="Z311" s="60">
        <f>Z69</f>
        <v>44</v>
      </c>
      <c r="AA311" s="60">
        <f>AA69</f>
        <v>40</v>
      </c>
      <c r="AB311" s="60">
        <f>AB69</f>
        <v>43</v>
      </c>
      <c r="AC311" s="60">
        <f>AC69</f>
        <v>40</v>
      </c>
      <c r="AD311" s="60">
        <f>AD69</f>
        <v>32</v>
      </c>
      <c r="AE311" s="60">
        <f>AE69</f>
        <v>26</v>
      </c>
      <c r="AF311" s="60">
        <f>AF69</f>
        <v>26</v>
      </c>
      <c r="AG311" s="60">
        <f>AG69</f>
        <v>20</v>
      </c>
      <c r="AH311" s="60">
        <f>AH69</f>
        <v>28</v>
      </c>
      <c r="AI311" s="60">
        <f>AI69</f>
        <v>20</v>
      </c>
      <c r="AJ311" s="60">
        <f>AJ69</f>
        <v>18</v>
      </c>
      <c r="AK311" s="60">
        <f>AK69</f>
        <v>12</v>
      </c>
      <c r="AL311" s="60">
        <f>AL69</f>
        <v>14</v>
      </c>
      <c r="AM311" s="60">
        <f>AM69</f>
        <v>1</v>
      </c>
      <c r="AN311" s="60">
        <f>AN69</f>
        <v>4</v>
      </c>
      <c r="AO311" s="60">
        <f>AO69</f>
        <v>3</v>
      </c>
      <c r="AP311" s="60">
        <f>AP69</f>
        <v>10</v>
      </c>
      <c r="AQ311" s="60">
        <f>AQ69</f>
        <v>278</v>
      </c>
      <c r="AR311" s="60">
        <f>AR69</f>
        <v>26</v>
      </c>
      <c r="AS311" s="60">
        <f>AS69</f>
        <v>34</v>
      </c>
      <c r="AT311" s="60">
        <f>AT69</f>
        <v>128</v>
      </c>
      <c r="AU311" s="60">
        <f>AU69</f>
        <v>10</v>
      </c>
    </row>
    <row r="312" spans="1:47" s="48" customFormat="1" ht="12" customHeight="1" x14ac:dyDescent="0.2">
      <c r="A312" s="57">
        <v>302</v>
      </c>
      <c r="B312" s="58">
        <v>677</v>
      </c>
      <c r="C312" s="61" t="s">
        <v>303</v>
      </c>
      <c r="D312" s="60">
        <f>D70</f>
        <v>504</v>
      </c>
      <c r="E312" s="60">
        <f>E70</f>
        <v>6</v>
      </c>
      <c r="F312" s="60">
        <f>F70</f>
        <v>8</v>
      </c>
      <c r="G312" s="60">
        <f>G70</f>
        <v>14</v>
      </c>
      <c r="H312" s="60">
        <f>H70</f>
        <v>8</v>
      </c>
      <c r="I312" s="60">
        <f>I70</f>
        <v>12</v>
      </c>
      <c r="J312" s="60">
        <f>J70</f>
        <v>12</v>
      </c>
      <c r="K312" s="60">
        <f>K70</f>
        <v>8</v>
      </c>
      <c r="L312" s="60">
        <f>L70</f>
        <v>11</v>
      </c>
      <c r="M312" s="60">
        <f>M70</f>
        <v>6</v>
      </c>
      <c r="N312" s="60">
        <f>N70</f>
        <v>11</v>
      </c>
      <c r="O312" s="60">
        <f>O70</f>
        <v>8</v>
      </c>
      <c r="P312" s="60">
        <f>P70</f>
        <v>7</v>
      </c>
      <c r="Q312" s="60">
        <f>Q70</f>
        <v>10</v>
      </c>
      <c r="R312" s="60">
        <f>R70</f>
        <v>10</v>
      </c>
      <c r="S312" s="60">
        <f>S70</f>
        <v>10</v>
      </c>
      <c r="T312" s="60">
        <f>T70</f>
        <v>9</v>
      </c>
      <c r="U312" s="60">
        <f>U70</f>
        <v>11</v>
      </c>
      <c r="V312" s="60">
        <f>V70</f>
        <v>11</v>
      </c>
      <c r="W312" s="60">
        <f>W70</f>
        <v>11</v>
      </c>
      <c r="X312" s="60">
        <f>X70</f>
        <v>13</v>
      </c>
      <c r="Y312" s="60">
        <f>Y70</f>
        <v>36</v>
      </c>
      <c r="Z312" s="60">
        <f>Z70</f>
        <v>38</v>
      </c>
      <c r="AA312" s="60">
        <f>AA70</f>
        <v>36</v>
      </c>
      <c r="AB312" s="60">
        <f>AB70</f>
        <v>32</v>
      </c>
      <c r="AC312" s="60">
        <f>AC70</f>
        <v>28</v>
      </c>
      <c r="AD312" s="60">
        <f>AD70</f>
        <v>24</v>
      </c>
      <c r="AE312" s="60">
        <f>AE70</f>
        <v>20</v>
      </c>
      <c r="AF312" s="60">
        <f>AF70</f>
        <v>18</v>
      </c>
      <c r="AG312" s="60">
        <f>AG70</f>
        <v>16</v>
      </c>
      <c r="AH312" s="60">
        <f>AH70</f>
        <v>18</v>
      </c>
      <c r="AI312" s="60">
        <f>AI70</f>
        <v>14</v>
      </c>
      <c r="AJ312" s="60">
        <f>AJ70</f>
        <v>12</v>
      </c>
      <c r="AK312" s="60">
        <f>AK70</f>
        <v>8</v>
      </c>
      <c r="AL312" s="60">
        <f>AL70</f>
        <v>8</v>
      </c>
      <c r="AM312" s="60">
        <f>AM70</f>
        <v>1</v>
      </c>
      <c r="AN312" s="60">
        <f>AN70</f>
        <v>2</v>
      </c>
      <c r="AO312" s="60">
        <f>AO70</f>
        <v>3</v>
      </c>
      <c r="AP312" s="60">
        <f>AP70</f>
        <v>7</v>
      </c>
      <c r="AQ312" s="60">
        <f>AQ70</f>
        <v>220</v>
      </c>
      <c r="AR312" s="60">
        <f>AR70</f>
        <v>20</v>
      </c>
      <c r="AS312" s="60">
        <f>AS70</f>
        <v>24</v>
      </c>
      <c r="AT312" s="60">
        <f>AT70</f>
        <v>90</v>
      </c>
      <c r="AU312" s="60">
        <f>AU70</f>
        <v>8</v>
      </c>
    </row>
    <row r="313" spans="1:47" s="48" customFormat="1" ht="12" customHeight="1" x14ac:dyDescent="0.2">
      <c r="A313" s="57">
        <v>303</v>
      </c>
      <c r="B313" s="58">
        <v>19792</v>
      </c>
      <c r="C313" s="27" t="s">
        <v>304</v>
      </c>
      <c r="D313" s="60">
        <f>D71</f>
        <v>344</v>
      </c>
      <c r="E313" s="60">
        <f>E71</f>
        <v>4</v>
      </c>
      <c r="F313" s="60">
        <f>F71</f>
        <v>6</v>
      </c>
      <c r="G313" s="60">
        <f>G71</f>
        <v>8</v>
      </c>
      <c r="H313" s="60">
        <f>H71</f>
        <v>5</v>
      </c>
      <c r="I313" s="60">
        <f>I71</f>
        <v>4</v>
      </c>
      <c r="J313" s="60">
        <f>J71</f>
        <v>4</v>
      </c>
      <c r="K313" s="60">
        <f>K71</f>
        <v>4</v>
      </c>
      <c r="L313" s="60">
        <f>L71</f>
        <v>4</v>
      </c>
      <c r="M313" s="60">
        <f>M71</f>
        <v>4</v>
      </c>
      <c r="N313" s="60">
        <f>N71</f>
        <v>4</v>
      </c>
      <c r="O313" s="60">
        <f>O71</f>
        <v>4</v>
      </c>
      <c r="P313" s="60">
        <f>P71</f>
        <v>3</v>
      </c>
      <c r="Q313" s="60">
        <f>Q71</f>
        <v>8</v>
      </c>
      <c r="R313" s="60">
        <f>R71</f>
        <v>4</v>
      </c>
      <c r="S313" s="60">
        <f>S71</f>
        <v>3</v>
      </c>
      <c r="T313" s="60">
        <f>T71</f>
        <v>6</v>
      </c>
      <c r="U313" s="60">
        <f>U71</f>
        <v>8</v>
      </c>
      <c r="V313" s="60">
        <f>V71</f>
        <v>4</v>
      </c>
      <c r="W313" s="60">
        <f>W71</f>
        <v>4</v>
      </c>
      <c r="X313" s="60">
        <f>X71</f>
        <v>4</v>
      </c>
      <c r="Y313" s="60">
        <f>Y71</f>
        <v>32</v>
      </c>
      <c r="Z313" s="60">
        <f>Z71</f>
        <v>34</v>
      </c>
      <c r="AA313" s="60">
        <f>AA71</f>
        <v>30</v>
      </c>
      <c r="AB313" s="60">
        <f>AB71</f>
        <v>23</v>
      </c>
      <c r="AC313" s="60">
        <f>AC71</f>
        <v>22</v>
      </c>
      <c r="AD313" s="60">
        <f>AD71</f>
        <v>20</v>
      </c>
      <c r="AE313" s="60">
        <f>AE71</f>
        <v>18</v>
      </c>
      <c r="AF313" s="60">
        <f>AF71</f>
        <v>18</v>
      </c>
      <c r="AG313" s="60">
        <f>AG71</f>
        <v>13</v>
      </c>
      <c r="AH313" s="60">
        <f>AH71</f>
        <v>15</v>
      </c>
      <c r="AI313" s="60">
        <f>AI71</f>
        <v>8</v>
      </c>
      <c r="AJ313" s="60">
        <f>AJ71</f>
        <v>8</v>
      </c>
      <c r="AK313" s="60">
        <f>AK71</f>
        <v>4</v>
      </c>
      <c r="AL313" s="60">
        <f>AL71</f>
        <v>4</v>
      </c>
      <c r="AM313" s="60">
        <f>AM71</f>
        <v>0</v>
      </c>
      <c r="AN313" s="60">
        <f>AN71</f>
        <v>2</v>
      </c>
      <c r="AO313" s="60">
        <f>AO71</f>
        <v>2</v>
      </c>
      <c r="AP313" s="60">
        <f>AP71</f>
        <v>2</v>
      </c>
      <c r="AQ313" s="60">
        <f>AQ71</f>
        <v>202</v>
      </c>
      <c r="AR313" s="60">
        <f>AR71</f>
        <v>18</v>
      </c>
      <c r="AS313" s="60">
        <f>AS71</f>
        <v>20</v>
      </c>
      <c r="AT313" s="60">
        <f>AT71</f>
        <v>86</v>
      </c>
      <c r="AU313" s="60">
        <f>AU71</f>
        <v>6</v>
      </c>
    </row>
    <row r="314" spans="1:47" s="48" customFormat="1" ht="12" customHeight="1" x14ac:dyDescent="0.2">
      <c r="A314" s="57">
        <v>304</v>
      </c>
      <c r="B314" s="58">
        <v>19794</v>
      </c>
      <c r="C314" s="27" t="s">
        <v>305</v>
      </c>
      <c r="D314" s="60">
        <f>D72</f>
        <v>208</v>
      </c>
      <c r="E314" s="60">
        <f>E72</f>
        <v>2</v>
      </c>
      <c r="F314" s="60">
        <f>F72</f>
        <v>3</v>
      </c>
      <c r="G314" s="60">
        <f>G72</f>
        <v>4</v>
      </c>
      <c r="H314" s="60">
        <f>H72</f>
        <v>2</v>
      </c>
      <c r="I314" s="60">
        <f>I72</f>
        <v>2</v>
      </c>
      <c r="J314" s="60">
        <f>J72</f>
        <v>2</v>
      </c>
      <c r="K314" s="60">
        <f>K72</f>
        <v>2</v>
      </c>
      <c r="L314" s="60">
        <f>L72</f>
        <v>2</v>
      </c>
      <c r="M314" s="60">
        <f>M72</f>
        <v>2</v>
      </c>
      <c r="N314" s="60">
        <f>N72</f>
        <v>2</v>
      </c>
      <c r="O314" s="60">
        <f>O72</f>
        <v>2</v>
      </c>
      <c r="P314" s="60">
        <f>P72</f>
        <v>2</v>
      </c>
      <c r="Q314" s="60">
        <f>Q72</f>
        <v>5</v>
      </c>
      <c r="R314" s="60">
        <f>R72</f>
        <v>2</v>
      </c>
      <c r="S314" s="60">
        <f>S72</f>
        <v>2</v>
      </c>
      <c r="T314" s="60">
        <f>T72</f>
        <v>4</v>
      </c>
      <c r="U314" s="60">
        <f>U72</f>
        <v>4</v>
      </c>
      <c r="V314" s="60">
        <f>V72</f>
        <v>3</v>
      </c>
      <c r="W314" s="60">
        <f>W72</f>
        <v>3</v>
      </c>
      <c r="X314" s="60">
        <f>X72</f>
        <v>3</v>
      </c>
      <c r="Y314" s="60">
        <f>Y72</f>
        <v>22</v>
      </c>
      <c r="Z314" s="60">
        <f>Z72</f>
        <v>23</v>
      </c>
      <c r="AA314" s="60">
        <f>AA72</f>
        <v>20</v>
      </c>
      <c r="AB314" s="60">
        <f>AB72</f>
        <v>18</v>
      </c>
      <c r="AC314" s="60">
        <f>AC72</f>
        <v>16</v>
      </c>
      <c r="AD314" s="60">
        <f>AD72</f>
        <v>11</v>
      </c>
      <c r="AE314" s="60">
        <f>AE72</f>
        <v>9</v>
      </c>
      <c r="AF314" s="60">
        <f>AF72</f>
        <v>9</v>
      </c>
      <c r="AG314" s="60">
        <f>AG72</f>
        <v>7</v>
      </c>
      <c r="AH314" s="60">
        <f>AH72</f>
        <v>8</v>
      </c>
      <c r="AI314" s="60">
        <f>AI72</f>
        <v>4</v>
      </c>
      <c r="AJ314" s="60">
        <f>AJ72</f>
        <v>4</v>
      </c>
      <c r="AK314" s="60">
        <f>AK72</f>
        <v>2</v>
      </c>
      <c r="AL314" s="60">
        <f>AL72</f>
        <v>2</v>
      </c>
      <c r="AM314" s="60">
        <f>AM72</f>
        <v>0</v>
      </c>
      <c r="AN314" s="60">
        <f>AN72</f>
        <v>2</v>
      </c>
      <c r="AO314" s="60">
        <f>AO72</f>
        <v>2</v>
      </c>
      <c r="AP314" s="60">
        <f>AP72</f>
        <v>2</v>
      </c>
      <c r="AQ314" s="60">
        <f>AQ72</f>
        <v>168</v>
      </c>
      <c r="AR314" s="60">
        <f>AR72</f>
        <v>10</v>
      </c>
      <c r="AS314" s="60">
        <f>AS72</f>
        <v>12</v>
      </c>
      <c r="AT314" s="60">
        <f>AT72</f>
        <v>50</v>
      </c>
      <c r="AU314" s="60">
        <f>AU72</f>
        <v>4</v>
      </c>
    </row>
    <row r="315" spans="1:47" s="48" customFormat="1" ht="12" customHeight="1" x14ac:dyDescent="0.2">
      <c r="A315" s="52">
        <v>120206</v>
      </c>
      <c r="B315" s="53"/>
      <c r="C315" s="54" t="s">
        <v>56</v>
      </c>
      <c r="D315" s="62">
        <f>SUM(D316:D322)</f>
        <v>5550</v>
      </c>
      <c r="E315" s="62">
        <f>SUM(E316:E322)</f>
        <v>37</v>
      </c>
      <c r="F315" s="62">
        <f t="shared" ref="F315:AU315" si="180">SUM(F316:F322)</f>
        <v>60</v>
      </c>
      <c r="G315" s="62">
        <f t="shared" si="180"/>
        <v>64</v>
      </c>
      <c r="H315" s="62">
        <f t="shared" si="180"/>
        <v>82</v>
      </c>
      <c r="I315" s="62">
        <f t="shared" si="180"/>
        <v>83</v>
      </c>
      <c r="J315" s="62">
        <f t="shared" si="180"/>
        <v>103</v>
      </c>
      <c r="K315" s="62">
        <f t="shared" si="180"/>
        <v>100</v>
      </c>
      <c r="L315" s="62">
        <f t="shared" si="180"/>
        <v>113</v>
      </c>
      <c r="M315" s="62">
        <f t="shared" si="180"/>
        <v>98</v>
      </c>
      <c r="N315" s="62">
        <f t="shared" si="180"/>
        <v>90</v>
      </c>
      <c r="O315" s="62">
        <f t="shared" si="180"/>
        <v>96</v>
      </c>
      <c r="P315" s="62">
        <f t="shared" si="180"/>
        <v>102</v>
      </c>
      <c r="Q315" s="62">
        <f t="shared" si="180"/>
        <v>104</v>
      </c>
      <c r="R315" s="62">
        <f t="shared" si="180"/>
        <v>123</v>
      </c>
      <c r="S315" s="62">
        <f t="shared" si="180"/>
        <v>103</v>
      </c>
      <c r="T315" s="62">
        <f t="shared" si="180"/>
        <v>114</v>
      </c>
      <c r="U315" s="62">
        <f t="shared" si="180"/>
        <v>135</v>
      </c>
      <c r="V315" s="62">
        <f t="shared" si="180"/>
        <v>129</v>
      </c>
      <c r="W315" s="62">
        <f t="shared" si="180"/>
        <v>125</v>
      </c>
      <c r="X315" s="62">
        <f t="shared" si="180"/>
        <v>114</v>
      </c>
      <c r="Y315" s="62">
        <f t="shared" si="180"/>
        <v>476</v>
      </c>
      <c r="Z315" s="62">
        <f t="shared" si="180"/>
        <v>413</v>
      </c>
      <c r="AA315" s="62">
        <f t="shared" si="180"/>
        <v>349</v>
      </c>
      <c r="AB315" s="62">
        <f t="shared" si="180"/>
        <v>356</v>
      </c>
      <c r="AC315" s="62">
        <f t="shared" si="180"/>
        <v>347</v>
      </c>
      <c r="AD315" s="62">
        <f t="shared" si="180"/>
        <v>339</v>
      </c>
      <c r="AE315" s="62">
        <f t="shared" si="180"/>
        <v>278</v>
      </c>
      <c r="AF315" s="62">
        <f t="shared" si="180"/>
        <v>224</v>
      </c>
      <c r="AG315" s="62">
        <f t="shared" si="180"/>
        <v>209</v>
      </c>
      <c r="AH315" s="62">
        <f t="shared" si="180"/>
        <v>190</v>
      </c>
      <c r="AI315" s="62">
        <f t="shared" si="180"/>
        <v>155</v>
      </c>
      <c r="AJ315" s="62">
        <f t="shared" si="180"/>
        <v>104</v>
      </c>
      <c r="AK315" s="62">
        <f t="shared" si="180"/>
        <v>66</v>
      </c>
      <c r="AL315" s="62">
        <f t="shared" si="180"/>
        <v>69</v>
      </c>
      <c r="AM315" s="62">
        <f t="shared" si="180"/>
        <v>3</v>
      </c>
      <c r="AN315" s="62">
        <f t="shared" si="180"/>
        <v>20</v>
      </c>
      <c r="AO315" s="62">
        <f t="shared" si="180"/>
        <v>17</v>
      </c>
      <c r="AP315" s="62">
        <f t="shared" si="180"/>
        <v>40</v>
      </c>
      <c r="AQ315" s="62">
        <f t="shared" si="180"/>
        <v>2796</v>
      </c>
      <c r="AR315" s="62">
        <f t="shared" si="180"/>
        <v>257</v>
      </c>
      <c r="AS315" s="62">
        <f t="shared" si="180"/>
        <v>316</v>
      </c>
      <c r="AT315" s="62">
        <f t="shared" si="180"/>
        <v>1098</v>
      </c>
      <c r="AU315" s="62">
        <f t="shared" si="180"/>
        <v>106</v>
      </c>
    </row>
    <row r="316" spans="1:47" s="48" customFormat="1" ht="12" customHeight="1" x14ac:dyDescent="0.2">
      <c r="A316" s="57">
        <v>201</v>
      </c>
      <c r="B316" s="58">
        <v>678</v>
      </c>
      <c r="C316" s="59" t="s">
        <v>306</v>
      </c>
      <c r="D316" s="60">
        <f>D42</f>
        <v>1804</v>
      </c>
      <c r="E316" s="60">
        <f>E42</f>
        <v>11</v>
      </c>
      <c r="F316" s="60">
        <f>F42</f>
        <v>20</v>
      </c>
      <c r="G316" s="60">
        <f>G42</f>
        <v>17</v>
      </c>
      <c r="H316" s="60">
        <f>H42</f>
        <v>24</v>
      </c>
      <c r="I316" s="60">
        <f>I42</f>
        <v>25</v>
      </c>
      <c r="J316" s="60">
        <f>J42</f>
        <v>32</v>
      </c>
      <c r="K316" s="60">
        <f>K42</f>
        <v>28</v>
      </c>
      <c r="L316" s="60">
        <f>L42</f>
        <v>35</v>
      </c>
      <c r="M316" s="60">
        <f>M42</f>
        <v>28</v>
      </c>
      <c r="N316" s="60">
        <f>N42</f>
        <v>26</v>
      </c>
      <c r="O316" s="60">
        <f>O42</f>
        <v>29</v>
      </c>
      <c r="P316" s="60">
        <f>P42</f>
        <v>30</v>
      </c>
      <c r="Q316" s="60">
        <f>Q42</f>
        <v>32</v>
      </c>
      <c r="R316" s="60">
        <f>R42</f>
        <v>34</v>
      </c>
      <c r="S316" s="60">
        <f>S42</f>
        <v>31</v>
      </c>
      <c r="T316" s="60">
        <f>T42</f>
        <v>32</v>
      </c>
      <c r="U316" s="60">
        <f>U42</f>
        <v>36</v>
      </c>
      <c r="V316" s="60">
        <f>V42</f>
        <v>34</v>
      </c>
      <c r="W316" s="60">
        <f>W42</f>
        <v>30</v>
      </c>
      <c r="X316" s="60">
        <f>X42</f>
        <v>30</v>
      </c>
      <c r="Y316" s="60">
        <f>Y42</f>
        <v>154</v>
      </c>
      <c r="Z316" s="60">
        <f>Z42</f>
        <v>143</v>
      </c>
      <c r="AA316" s="60">
        <f>AA42</f>
        <v>131</v>
      </c>
      <c r="AB316" s="60">
        <f>AB42</f>
        <v>130</v>
      </c>
      <c r="AC316" s="60">
        <f>AC42</f>
        <v>129</v>
      </c>
      <c r="AD316" s="60">
        <f>AD42</f>
        <v>128</v>
      </c>
      <c r="AE316" s="60">
        <f>AE42</f>
        <v>98</v>
      </c>
      <c r="AF316" s="60">
        <f>AF42</f>
        <v>76</v>
      </c>
      <c r="AG316" s="60">
        <f>AG42</f>
        <v>72</v>
      </c>
      <c r="AH316" s="60">
        <f>AH42</f>
        <v>64</v>
      </c>
      <c r="AI316" s="60">
        <f>AI42</f>
        <v>51</v>
      </c>
      <c r="AJ316" s="60">
        <f>AJ42</f>
        <v>32</v>
      </c>
      <c r="AK316" s="60">
        <f>AK42</f>
        <v>16</v>
      </c>
      <c r="AL316" s="60">
        <f>AL42</f>
        <v>16</v>
      </c>
      <c r="AM316" s="60">
        <f>AM42</f>
        <v>1</v>
      </c>
      <c r="AN316" s="60">
        <f>AN42</f>
        <v>6</v>
      </c>
      <c r="AO316" s="60">
        <f>AO42</f>
        <v>5</v>
      </c>
      <c r="AP316" s="60">
        <f>AP42</f>
        <v>13</v>
      </c>
      <c r="AQ316" s="60">
        <f>AQ42</f>
        <v>587</v>
      </c>
      <c r="AR316" s="60">
        <f>AR42</f>
        <v>82</v>
      </c>
      <c r="AS316" s="60">
        <f>AS42</f>
        <v>87</v>
      </c>
      <c r="AT316" s="60">
        <f>AT42</f>
        <v>354</v>
      </c>
      <c r="AU316" s="60">
        <f>AU42</f>
        <v>34</v>
      </c>
    </row>
    <row r="317" spans="1:47" s="48" customFormat="1" ht="12" customHeight="1" x14ac:dyDescent="0.2">
      <c r="A317" s="57">
        <v>301</v>
      </c>
      <c r="B317" s="58">
        <v>679</v>
      </c>
      <c r="C317" s="61" t="s">
        <v>307</v>
      </c>
      <c r="D317" s="60">
        <f>D43</f>
        <v>1058</v>
      </c>
      <c r="E317" s="60">
        <f>E43</f>
        <v>6</v>
      </c>
      <c r="F317" s="60">
        <f>F43</f>
        <v>11</v>
      </c>
      <c r="G317" s="60">
        <f>G43</f>
        <v>12</v>
      </c>
      <c r="H317" s="60">
        <f>H43</f>
        <v>16</v>
      </c>
      <c r="I317" s="60">
        <f>I43</f>
        <v>16</v>
      </c>
      <c r="J317" s="60">
        <f>J43</f>
        <v>19</v>
      </c>
      <c r="K317" s="60">
        <f>K43</f>
        <v>20</v>
      </c>
      <c r="L317" s="60">
        <f>L43</f>
        <v>22</v>
      </c>
      <c r="M317" s="60">
        <f>M43</f>
        <v>20</v>
      </c>
      <c r="N317" s="60">
        <f>N43</f>
        <v>18</v>
      </c>
      <c r="O317" s="60">
        <f>O43</f>
        <v>19</v>
      </c>
      <c r="P317" s="60">
        <f>P43</f>
        <v>18</v>
      </c>
      <c r="Q317" s="60">
        <f>Q43</f>
        <v>18</v>
      </c>
      <c r="R317" s="60">
        <f>R43</f>
        <v>24</v>
      </c>
      <c r="S317" s="60">
        <f>S43</f>
        <v>18</v>
      </c>
      <c r="T317" s="60">
        <f>T43</f>
        <v>20</v>
      </c>
      <c r="U317" s="60">
        <f>U43</f>
        <v>25</v>
      </c>
      <c r="V317" s="60">
        <f>V43</f>
        <v>24</v>
      </c>
      <c r="W317" s="60">
        <f>W43</f>
        <v>24</v>
      </c>
      <c r="X317" s="60">
        <f>X43</f>
        <v>22</v>
      </c>
      <c r="Y317" s="60">
        <f>Y43</f>
        <v>124</v>
      </c>
      <c r="Z317" s="60">
        <f>Z43</f>
        <v>116</v>
      </c>
      <c r="AA317" s="60">
        <f>AA43</f>
        <v>58</v>
      </c>
      <c r="AB317" s="60">
        <f>AB43</f>
        <v>54</v>
      </c>
      <c r="AC317" s="60">
        <f>AC43</f>
        <v>58</v>
      </c>
      <c r="AD317" s="60">
        <f>AD43</f>
        <v>54</v>
      </c>
      <c r="AE317" s="60">
        <f>AE43</f>
        <v>42</v>
      </c>
      <c r="AF317" s="60">
        <f>AF43</f>
        <v>40</v>
      </c>
      <c r="AG317" s="60">
        <f>AG43</f>
        <v>34</v>
      </c>
      <c r="AH317" s="60">
        <f>AH43</f>
        <v>32</v>
      </c>
      <c r="AI317" s="60">
        <f>AI43</f>
        <v>26</v>
      </c>
      <c r="AJ317" s="60">
        <f>AJ43</f>
        <v>22</v>
      </c>
      <c r="AK317" s="60">
        <f>AK43</f>
        <v>12</v>
      </c>
      <c r="AL317" s="60">
        <f>AL43</f>
        <v>14</v>
      </c>
      <c r="AM317" s="60">
        <f>AM43</f>
        <v>1</v>
      </c>
      <c r="AN317" s="60">
        <f>AN43</f>
        <v>5</v>
      </c>
      <c r="AO317" s="60">
        <f>AO43</f>
        <v>4</v>
      </c>
      <c r="AP317" s="60">
        <f>AP43</f>
        <v>8</v>
      </c>
      <c r="AQ317" s="60">
        <f>AQ43</f>
        <v>503</v>
      </c>
      <c r="AR317" s="60">
        <f>AR43</f>
        <v>40</v>
      </c>
      <c r="AS317" s="60">
        <f>AS43</f>
        <v>50</v>
      </c>
      <c r="AT317" s="60">
        <f>AT43</f>
        <v>272</v>
      </c>
      <c r="AU317" s="60">
        <f>AU43</f>
        <v>24</v>
      </c>
    </row>
    <row r="318" spans="1:47" s="48" customFormat="1" ht="12" customHeight="1" x14ac:dyDescent="0.2">
      <c r="A318" s="57">
        <v>302</v>
      </c>
      <c r="B318" s="58">
        <v>680</v>
      </c>
      <c r="C318" s="61" t="s">
        <v>308</v>
      </c>
      <c r="D318" s="60">
        <f>D44</f>
        <v>812</v>
      </c>
      <c r="E318" s="60">
        <f>E44</f>
        <v>5</v>
      </c>
      <c r="F318" s="60">
        <f>F44</f>
        <v>9</v>
      </c>
      <c r="G318" s="60">
        <f>G44</f>
        <v>10</v>
      </c>
      <c r="H318" s="60">
        <f>H44</f>
        <v>12</v>
      </c>
      <c r="I318" s="60">
        <f>I44</f>
        <v>12</v>
      </c>
      <c r="J318" s="60">
        <f>J44</f>
        <v>14</v>
      </c>
      <c r="K318" s="60">
        <f>K44</f>
        <v>14</v>
      </c>
      <c r="L318" s="60">
        <f>L44</f>
        <v>14</v>
      </c>
      <c r="M318" s="60">
        <f>M44</f>
        <v>16</v>
      </c>
      <c r="N318" s="60">
        <f>N44</f>
        <v>14</v>
      </c>
      <c r="O318" s="60">
        <f>O44</f>
        <v>14</v>
      </c>
      <c r="P318" s="60">
        <f>P44</f>
        <v>14</v>
      </c>
      <c r="Q318" s="60">
        <f>Q44</f>
        <v>14</v>
      </c>
      <c r="R318" s="60">
        <f>R44</f>
        <v>20</v>
      </c>
      <c r="S318" s="60">
        <f>S44</f>
        <v>14</v>
      </c>
      <c r="T318" s="60">
        <f>T44</f>
        <v>16</v>
      </c>
      <c r="U318" s="60">
        <f>U44</f>
        <v>22</v>
      </c>
      <c r="V318" s="60">
        <f>V44</f>
        <v>20</v>
      </c>
      <c r="W318" s="60">
        <f>W44</f>
        <v>20</v>
      </c>
      <c r="X318" s="60">
        <f>X44</f>
        <v>16</v>
      </c>
      <c r="Y318" s="60">
        <f>Y44</f>
        <v>74</v>
      </c>
      <c r="Z318" s="60">
        <f>Z44</f>
        <v>66</v>
      </c>
      <c r="AA318" s="60">
        <f>AA44</f>
        <v>46</v>
      </c>
      <c r="AB318" s="60">
        <f>AB44</f>
        <v>50</v>
      </c>
      <c r="AC318" s="60">
        <f>AC44</f>
        <v>46</v>
      </c>
      <c r="AD318" s="60">
        <f>AD44</f>
        <v>49</v>
      </c>
      <c r="AE318" s="60">
        <f>AE44</f>
        <v>38</v>
      </c>
      <c r="AF318" s="60">
        <f>AF44</f>
        <v>32</v>
      </c>
      <c r="AG318" s="60">
        <f>AG44</f>
        <v>30</v>
      </c>
      <c r="AH318" s="60">
        <f>AH44</f>
        <v>28</v>
      </c>
      <c r="AI318" s="60">
        <f>AI44</f>
        <v>24</v>
      </c>
      <c r="AJ318" s="60">
        <f>AJ44</f>
        <v>19</v>
      </c>
      <c r="AK318" s="60">
        <f>AK44</f>
        <v>10</v>
      </c>
      <c r="AL318" s="60">
        <f>AL44</f>
        <v>10</v>
      </c>
      <c r="AM318" s="60">
        <f>AM44</f>
        <v>1</v>
      </c>
      <c r="AN318" s="60">
        <f>AN44</f>
        <v>4</v>
      </c>
      <c r="AO318" s="60">
        <f>AO44</f>
        <v>3</v>
      </c>
      <c r="AP318" s="60">
        <f>AP44</f>
        <v>6</v>
      </c>
      <c r="AQ318" s="60">
        <f>AQ44</f>
        <v>395</v>
      </c>
      <c r="AR318" s="60">
        <f>AR44</f>
        <v>36</v>
      </c>
      <c r="AS318" s="60">
        <f>AS44</f>
        <v>46</v>
      </c>
      <c r="AT318" s="60">
        <f>AT44</f>
        <v>160</v>
      </c>
      <c r="AU318" s="60">
        <f>AU44</f>
        <v>18</v>
      </c>
    </row>
    <row r="319" spans="1:47" s="48" customFormat="1" ht="12" customHeight="1" x14ac:dyDescent="0.2">
      <c r="A319" s="57">
        <v>303</v>
      </c>
      <c r="B319" s="58">
        <v>681</v>
      </c>
      <c r="C319" s="61" t="s">
        <v>309</v>
      </c>
      <c r="D319" s="60">
        <f>D45</f>
        <v>454</v>
      </c>
      <c r="E319" s="60">
        <f>E45</f>
        <v>4</v>
      </c>
      <c r="F319" s="60">
        <f>F45</f>
        <v>5</v>
      </c>
      <c r="G319" s="60">
        <f>G45</f>
        <v>6</v>
      </c>
      <c r="H319" s="60">
        <f>H45</f>
        <v>8</v>
      </c>
      <c r="I319" s="60">
        <f>I45</f>
        <v>8</v>
      </c>
      <c r="J319" s="60">
        <f>J45</f>
        <v>10</v>
      </c>
      <c r="K319" s="60">
        <f>K45</f>
        <v>10</v>
      </c>
      <c r="L319" s="60">
        <f>L45</f>
        <v>10</v>
      </c>
      <c r="M319" s="60">
        <f>M45</f>
        <v>10</v>
      </c>
      <c r="N319" s="60">
        <f>N45</f>
        <v>8</v>
      </c>
      <c r="O319" s="60">
        <f>O45</f>
        <v>8</v>
      </c>
      <c r="P319" s="60">
        <f>P45</f>
        <v>10</v>
      </c>
      <c r="Q319" s="60">
        <f>Q45</f>
        <v>10</v>
      </c>
      <c r="R319" s="60">
        <f>R45</f>
        <v>12</v>
      </c>
      <c r="S319" s="60">
        <f>S45</f>
        <v>10</v>
      </c>
      <c r="T319" s="60">
        <f>T45</f>
        <v>12</v>
      </c>
      <c r="U319" s="60">
        <f>U45</f>
        <v>14</v>
      </c>
      <c r="V319" s="60">
        <f>V45</f>
        <v>14</v>
      </c>
      <c r="W319" s="60">
        <f>W45</f>
        <v>14</v>
      </c>
      <c r="X319" s="60">
        <f>X45</f>
        <v>10</v>
      </c>
      <c r="Y319" s="60">
        <f>Y45</f>
        <v>31</v>
      </c>
      <c r="Z319" s="60">
        <f>Z45</f>
        <v>18</v>
      </c>
      <c r="AA319" s="60">
        <f>AA45</f>
        <v>24</v>
      </c>
      <c r="AB319" s="60">
        <f>AB45</f>
        <v>26</v>
      </c>
      <c r="AC319" s="60">
        <f>AC45</f>
        <v>24</v>
      </c>
      <c r="AD319" s="60">
        <f>AD45</f>
        <v>24</v>
      </c>
      <c r="AE319" s="60">
        <f>AE45</f>
        <v>22</v>
      </c>
      <c r="AF319" s="60">
        <f>AF45</f>
        <v>18</v>
      </c>
      <c r="AG319" s="60">
        <f>AG45</f>
        <v>18</v>
      </c>
      <c r="AH319" s="60">
        <f>AH45</f>
        <v>18</v>
      </c>
      <c r="AI319" s="60">
        <f>AI45</f>
        <v>14</v>
      </c>
      <c r="AJ319" s="60">
        <f>AJ45</f>
        <v>10</v>
      </c>
      <c r="AK319" s="60">
        <f>AK45</f>
        <v>8</v>
      </c>
      <c r="AL319" s="60">
        <f>AL45</f>
        <v>6</v>
      </c>
      <c r="AM319" s="60">
        <f>AM45</f>
        <v>0</v>
      </c>
      <c r="AN319" s="60">
        <f>AN45</f>
        <v>2</v>
      </c>
      <c r="AO319" s="60">
        <f>AO45</f>
        <v>2</v>
      </c>
      <c r="AP319" s="60">
        <f>AP45</f>
        <v>4</v>
      </c>
      <c r="AQ319" s="60">
        <f>AQ45</f>
        <v>327</v>
      </c>
      <c r="AR319" s="60">
        <f>AR45</f>
        <v>30</v>
      </c>
      <c r="AS319" s="60">
        <f>AS45</f>
        <v>38</v>
      </c>
      <c r="AT319" s="60">
        <f>AT45</f>
        <v>68</v>
      </c>
      <c r="AU319" s="60">
        <f>AU45</f>
        <v>4</v>
      </c>
    </row>
    <row r="320" spans="1:47" s="48" customFormat="1" ht="12" customHeight="1" x14ac:dyDescent="0.2">
      <c r="A320" s="57">
        <v>304</v>
      </c>
      <c r="B320" s="58">
        <v>682</v>
      </c>
      <c r="C320" s="61" t="s">
        <v>310</v>
      </c>
      <c r="D320" s="60">
        <f>D46</f>
        <v>459</v>
      </c>
      <c r="E320" s="60">
        <f>E46</f>
        <v>3</v>
      </c>
      <c r="F320" s="60">
        <f>F46</f>
        <v>3</v>
      </c>
      <c r="G320" s="60">
        <f>G46</f>
        <v>5</v>
      </c>
      <c r="H320" s="60">
        <f>H46</f>
        <v>6</v>
      </c>
      <c r="I320" s="60">
        <f>I46</f>
        <v>6</v>
      </c>
      <c r="J320" s="60">
        <f>J46</f>
        <v>8</v>
      </c>
      <c r="K320" s="60">
        <f>K46</f>
        <v>10</v>
      </c>
      <c r="L320" s="60">
        <f>L46</f>
        <v>10</v>
      </c>
      <c r="M320" s="60">
        <f>M46</f>
        <v>7</v>
      </c>
      <c r="N320" s="60">
        <f>N46</f>
        <v>6</v>
      </c>
      <c r="O320" s="60">
        <f>O46</f>
        <v>7</v>
      </c>
      <c r="P320" s="60">
        <f>P46</f>
        <v>12</v>
      </c>
      <c r="Q320" s="60">
        <f>Q46</f>
        <v>12</v>
      </c>
      <c r="R320" s="60">
        <f>R46</f>
        <v>10</v>
      </c>
      <c r="S320" s="60">
        <f>S46</f>
        <v>12</v>
      </c>
      <c r="T320" s="60">
        <f>T46</f>
        <v>12</v>
      </c>
      <c r="U320" s="60">
        <f>U46</f>
        <v>14</v>
      </c>
      <c r="V320" s="60">
        <f>V46</f>
        <v>15</v>
      </c>
      <c r="W320" s="60">
        <f>W46</f>
        <v>15</v>
      </c>
      <c r="X320" s="60">
        <f>X46</f>
        <v>12</v>
      </c>
      <c r="Y320" s="60">
        <f>Y46</f>
        <v>36</v>
      </c>
      <c r="Z320" s="60">
        <f>Z46</f>
        <v>24</v>
      </c>
      <c r="AA320" s="60">
        <f>AA46</f>
        <v>28</v>
      </c>
      <c r="AB320" s="60">
        <f>AB46</f>
        <v>30</v>
      </c>
      <c r="AC320" s="60">
        <f>AC46</f>
        <v>28</v>
      </c>
      <c r="AD320" s="60">
        <f>AD46</f>
        <v>26</v>
      </c>
      <c r="AE320" s="60">
        <f>AE46</f>
        <v>24</v>
      </c>
      <c r="AF320" s="60">
        <f>AF46</f>
        <v>16</v>
      </c>
      <c r="AG320" s="60">
        <f>AG46</f>
        <v>16</v>
      </c>
      <c r="AH320" s="60">
        <f>AH46</f>
        <v>14</v>
      </c>
      <c r="AI320" s="60">
        <f>AI46</f>
        <v>12</v>
      </c>
      <c r="AJ320" s="60">
        <f>AJ46</f>
        <v>7</v>
      </c>
      <c r="AK320" s="60">
        <f>AK46</f>
        <v>6</v>
      </c>
      <c r="AL320" s="60">
        <f>AL46</f>
        <v>7</v>
      </c>
      <c r="AM320" s="60">
        <f>AM46</f>
        <v>0</v>
      </c>
      <c r="AN320" s="60">
        <f>AN46</f>
        <v>1</v>
      </c>
      <c r="AO320" s="60">
        <f>AO46</f>
        <v>1</v>
      </c>
      <c r="AP320" s="60">
        <f>AP46</f>
        <v>3</v>
      </c>
      <c r="AQ320" s="60">
        <f>AQ46</f>
        <v>340</v>
      </c>
      <c r="AR320" s="60">
        <f>AR46</f>
        <v>27</v>
      </c>
      <c r="AS320" s="60">
        <f>AS46</f>
        <v>36</v>
      </c>
      <c r="AT320" s="60">
        <f>AT46</f>
        <v>88</v>
      </c>
      <c r="AU320" s="60">
        <f>AU46</f>
        <v>6</v>
      </c>
    </row>
    <row r="321" spans="1:47" s="48" customFormat="1" ht="12" customHeight="1" x14ac:dyDescent="0.2">
      <c r="A321" s="57">
        <v>305</v>
      </c>
      <c r="B321" s="58">
        <v>683</v>
      </c>
      <c r="C321" s="61" t="s">
        <v>311</v>
      </c>
      <c r="D321" s="60">
        <f>D47</f>
        <v>452</v>
      </c>
      <c r="E321" s="60">
        <f>E47</f>
        <v>4</v>
      </c>
      <c r="F321" s="60">
        <f>F47</f>
        <v>6</v>
      </c>
      <c r="G321" s="60">
        <f>G47</f>
        <v>7</v>
      </c>
      <c r="H321" s="60">
        <f>H47</f>
        <v>8</v>
      </c>
      <c r="I321" s="60">
        <f>I47</f>
        <v>8</v>
      </c>
      <c r="J321" s="60">
        <f>J47</f>
        <v>10</v>
      </c>
      <c r="K321" s="60">
        <f>K47</f>
        <v>8</v>
      </c>
      <c r="L321" s="60">
        <f>L47</f>
        <v>10</v>
      </c>
      <c r="M321" s="60">
        <f>M47</f>
        <v>8</v>
      </c>
      <c r="N321" s="60">
        <f>N47</f>
        <v>8</v>
      </c>
      <c r="O321" s="60">
        <f>O47</f>
        <v>9</v>
      </c>
      <c r="P321" s="60">
        <f>P47</f>
        <v>8</v>
      </c>
      <c r="Q321" s="60">
        <f>Q47</f>
        <v>8</v>
      </c>
      <c r="R321" s="60">
        <f>R47</f>
        <v>11</v>
      </c>
      <c r="S321" s="60">
        <f>S47</f>
        <v>8</v>
      </c>
      <c r="T321" s="60">
        <f>T47</f>
        <v>10</v>
      </c>
      <c r="U321" s="60">
        <f>U47</f>
        <v>12</v>
      </c>
      <c r="V321" s="60">
        <f>V47</f>
        <v>10</v>
      </c>
      <c r="W321" s="60">
        <f>W47</f>
        <v>10</v>
      </c>
      <c r="X321" s="60">
        <f>X47</f>
        <v>12</v>
      </c>
      <c r="Y321" s="60">
        <f>Y47</f>
        <v>25</v>
      </c>
      <c r="Z321" s="60">
        <f>Z47</f>
        <v>20</v>
      </c>
      <c r="AA321" s="60">
        <f>AA47</f>
        <v>30</v>
      </c>
      <c r="AB321" s="60">
        <f>AB47</f>
        <v>32</v>
      </c>
      <c r="AC321" s="60">
        <f>AC47</f>
        <v>30</v>
      </c>
      <c r="AD321" s="60">
        <f>AD47</f>
        <v>28</v>
      </c>
      <c r="AE321" s="60">
        <f>AE47</f>
        <v>26</v>
      </c>
      <c r="AF321" s="60">
        <f>AF47</f>
        <v>20</v>
      </c>
      <c r="AG321" s="60">
        <f>AG47</f>
        <v>19</v>
      </c>
      <c r="AH321" s="60">
        <f>AH47</f>
        <v>16</v>
      </c>
      <c r="AI321" s="60">
        <f>AI47</f>
        <v>12</v>
      </c>
      <c r="AJ321" s="60">
        <f>AJ47</f>
        <v>6</v>
      </c>
      <c r="AK321" s="60">
        <f>AK47</f>
        <v>6</v>
      </c>
      <c r="AL321" s="60">
        <f>AL47</f>
        <v>7</v>
      </c>
      <c r="AM321" s="60">
        <f>AM47</f>
        <v>0</v>
      </c>
      <c r="AN321" s="60">
        <f>AN47</f>
        <v>1</v>
      </c>
      <c r="AO321" s="60">
        <f>AO47</f>
        <v>1</v>
      </c>
      <c r="AP321" s="60">
        <f>AP47</f>
        <v>3</v>
      </c>
      <c r="AQ321" s="60">
        <f>AQ47</f>
        <v>314</v>
      </c>
      <c r="AR321" s="60">
        <f>AR47</f>
        <v>18</v>
      </c>
      <c r="AS321" s="60">
        <f>AS47</f>
        <v>32</v>
      </c>
      <c r="AT321" s="60">
        <f>AT47</f>
        <v>72</v>
      </c>
      <c r="AU321" s="60">
        <f>AU47</f>
        <v>8</v>
      </c>
    </row>
    <row r="322" spans="1:47" s="48" customFormat="1" ht="12" customHeight="1" x14ac:dyDescent="0.2">
      <c r="A322" s="57">
        <v>306</v>
      </c>
      <c r="B322" s="58">
        <v>684</v>
      </c>
      <c r="C322" s="61" t="s">
        <v>312</v>
      </c>
      <c r="D322" s="60">
        <f>D48</f>
        <v>511</v>
      </c>
      <c r="E322" s="60">
        <f>E48</f>
        <v>4</v>
      </c>
      <c r="F322" s="60">
        <f>F48</f>
        <v>6</v>
      </c>
      <c r="G322" s="60">
        <f>G48</f>
        <v>7</v>
      </c>
      <c r="H322" s="60">
        <f>H48</f>
        <v>8</v>
      </c>
      <c r="I322" s="60">
        <f>I48</f>
        <v>8</v>
      </c>
      <c r="J322" s="60">
        <f>J48</f>
        <v>10</v>
      </c>
      <c r="K322" s="60">
        <f>K48</f>
        <v>10</v>
      </c>
      <c r="L322" s="60">
        <f>L48</f>
        <v>12</v>
      </c>
      <c r="M322" s="60">
        <f>M48</f>
        <v>9</v>
      </c>
      <c r="N322" s="60">
        <f>N48</f>
        <v>10</v>
      </c>
      <c r="O322" s="60">
        <f>O48</f>
        <v>10</v>
      </c>
      <c r="P322" s="60">
        <f>P48</f>
        <v>10</v>
      </c>
      <c r="Q322" s="60">
        <f>Q48</f>
        <v>10</v>
      </c>
      <c r="R322" s="60">
        <f>R48</f>
        <v>12</v>
      </c>
      <c r="S322" s="60">
        <f>S48</f>
        <v>10</v>
      </c>
      <c r="T322" s="60">
        <f>T48</f>
        <v>12</v>
      </c>
      <c r="U322" s="60">
        <f>U48</f>
        <v>12</v>
      </c>
      <c r="V322" s="60">
        <f>V48</f>
        <v>12</v>
      </c>
      <c r="W322" s="60">
        <f>W48</f>
        <v>12</v>
      </c>
      <c r="X322" s="60">
        <f>X48</f>
        <v>12</v>
      </c>
      <c r="Y322" s="60">
        <f>Y48</f>
        <v>32</v>
      </c>
      <c r="Z322" s="60">
        <f>Z48</f>
        <v>26</v>
      </c>
      <c r="AA322" s="60">
        <f>AA48</f>
        <v>32</v>
      </c>
      <c r="AB322" s="60">
        <f>AB48</f>
        <v>34</v>
      </c>
      <c r="AC322" s="60">
        <f>AC48</f>
        <v>32</v>
      </c>
      <c r="AD322" s="60">
        <f>AD48</f>
        <v>30</v>
      </c>
      <c r="AE322" s="60">
        <f>AE48</f>
        <v>28</v>
      </c>
      <c r="AF322" s="60">
        <f>AF48</f>
        <v>22</v>
      </c>
      <c r="AG322" s="60">
        <f>AG48</f>
        <v>20</v>
      </c>
      <c r="AH322" s="60">
        <f>AH48</f>
        <v>18</v>
      </c>
      <c r="AI322" s="60">
        <f>AI48</f>
        <v>16</v>
      </c>
      <c r="AJ322" s="60">
        <f>AJ48</f>
        <v>8</v>
      </c>
      <c r="AK322" s="60">
        <f>AK48</f>
        <v>8</v>
      </c>
      <c r="AL322" s="60">
        <f>AL48</f>
        <v>9</v>
      </c>
      <c r="AM322" s="60">
        <f>AM48</f>
        <v>0</v>
      </c>
      <c r="AN322" s="60">
        <f>AN48</f>
        <v>1</v>
      </c>
      <c r="AO322" s="60">
        <f>AO48</f>
        <v>1</v>
      </c>
      <c r="AP322" s="60">
        <f>AP48</f>
        <v>3</v>
      </c>
      <c r="AQ322" s="60">
        <f>AQ48</f>
        <v>330</v>
      </c>
      <c r="AR322" s="60">
        <f>AR48</f>
        <v>24</v>
      </c>
      <c r="AS322" s="60">
        <f>AS48</f>
        <v>27</v>
      </c>
      <c r="AT322" s="60">
        <f>AT48</f>
        <v>84</v>
      </c>
      <c r="AU322" s="60">
        <f>AU48</f>
        <v>12</v>
      </c>
    </row>
    <row r="323" spans="1:47" s="48" customFormat="1" ht="12" customHeight="1" x14ac:dyDescent="0.2">
      <c r="A323" s="52">
        <v>120207</v>
      </c>
      <c r="B323" s="53"/>
      <c r="C323" s="54" t="s">
        <v>57</v>
      </c>
      <c r="D323" s="62">
        <f t="shared" ref="D323" si="181">SUM(D324)</f>
        <v>976</v>
      </c>
      <c r="E323" s="62">
        <f>SUM(E324)</f>
        <v>8</v>
      </c>
      <c r="F323" s="62">
        <f t="shared" ref="F323:AU323" si="182">SUM(F324)</f>
        <v>15</v>
      </c>
      <c r="G323" s="62">
        <f t="shared" si="182"/>
        <v>13</v>
      </c>
      <c r="H323" s="62">
        <f t="shared" si="182"/>
        <v>18</v>
      </c>
      <c r="I323" s="62">
        <f t="shared" si="182"/>
        <v>13</v>
      </c>
      <c r="J323" s="62">
        <f t="shared" si="182"/>
        <v>27</v>
      </c>
      <c r="K323" s="62">
        <f t="shared" si="182"/>
        <v>9</v>
      </c>
      <c r="L323" s="62">
        <f t="shared" si="182"/>
        <v>14</v>
      </c>
      <c r="M323" s="62">
        <f t="shared" si="182"/>
        <v>11</v>
      </c>
      <c r="N323" s="62">
        <f t="shared" si="182"/>
        <v>16</v>
      </c>
      <c r="O323" s="62">
        <f t="shared" si="182"/>
        <v>13</v>
      </c>
      <c r="P323" s="62">
        <f t="shared" si="182"/>
        <v>19</v>
      </c>
      <c r="Q323" s="62">
        <f t="shared" si="182"/>
        <v>13</v>
      </c>
      <c r="R323" s="62">
        <f t="shared" si="182"/>
        <v>15</v>
      </c>
      <c r="S323" s="62">
        <f t="shared" si="182"/>
        <v>15</v>
      </c>
      <c r="T323" s="62">
        <f t="shared" si="182"/>
        <v>18</v>
      </c>
      <c r="U323" s="62">
        <f t="shared" si="182"/>
        <v>23</v>
      </c>
      <c r="V323" s="62">
        <f t="shared" si="182"/>
        <v>20</v>
      </c>
      <c r="W323" s="62">
        <f t="shared" si="182"/>
        <v>15</v>
      </c>
      <c r="X323" s="62">
        <f t="shared" si="182"/>
        <v>13</v>
      </c>
      <c r="Y323" s="62">
        <f t="shared" si="182"/>
        <v>68</v>
      </c>
      <c r="Z323" s="62">
        <f t="shared" si="182"/>
        <v>77</v>
      </c>
      <c r="AA323" s="62">
        <f t="shared" si="182"/>
        <v>72</v>
      </c>
      <c r="AB323" s="62">
        <f t="shared" si="182"/>
        <v>69</v>
      </c>
      <c r="AC323" s="62">
        <f t="shared" si="182"/>
        <v>59</v>
      </c>
      <c r="AD323" s="62">
        <f t="shared" si="182"/>
        <v>53</v>
      </c>
      <c r="AE323" s="62">
        <f t="shared" si="182"/>
        <v>63</v>
      </c>
      <c r="AF323" s="62">
        <f t="shared" si="182"/>
        <v>48</v>
      </c>
      <c r="AG323" s="62">
        <f t="shared" si="182"/>
        <v>42</v>
      </c>
      <c r="AH323" s="62">
        <f t="shared" si="182"/>
        <v>35</v>
      </c>
      <c r="AI323" s="62">
        <f t="shared" si="182"/>
        <v>34</v>
      </c>
      <c r="AJ323" s="62">
        <f t="shared" si="182"/>
        <v>22</v>
      </c>
      <c r="AK323" s="62">
        <f t="shared" si="182"/>
        <v>14</v>
      </c>
      <c r="AL323" s="62">
        <f t="shared" si="182"/>
        <v>12</v>
      </c>
      <c r="AM323" s="62">
        <f t="shared" si="182"/>
        <v>1</v>
      </c>
      <c r="AN323" s="62">
        <f t="shared" si="182"/>
        <v>5</v>
      </c>
      <c r="AO323" s="62">
        <f t="shared" si="182"/>
        <v>3</v>
      </c>
      <c r="AP323" s="62">
        <f t="shared" si="182"/>
        <v>8</v>
      </c>
      <c r="AQ323" s="62">
        <f t="shared" si="182"/>
        <v>502</v>
      </c>
      <c r="AR323" s="62">
        <f t="shared" si="182"/>
        <v>34</v>
      </c>
      <c r="AS323" s="62">
        <f t="shared" si="182"/>
        <v>41</v>
      </c>
      <c r="AT323" s="62">
        <f t="shared" si="182"/>
        <v>200</v>
      </c>
      <c r="AU323" s="62">
        <f t="shared" si="182"/>
        <v>11</v>
      </c>
    </row>
    <row r="324" spans="1:47" s="48" customFormat="1" ht="12" customHeight="1" x14ac:dyDescent="0.2">
      <c r="A324" s="57">
        <v>301</v>
      </c>
      <c r="B324" s="58">
        <v>685</v>
      </c>
      <c r="C324" s="61" t="s">
        <v>313</v>
      </c>
      <c r="D324" s="60">
        <f>D19</f>
        <v>976</v>
      </c>
      <c r="E324" s="60">
        <f>E19</f>
        <v>8</v>
      </c>
      <c r="F324" s="60">
        <f>F19</f>
        <v>15</v>
      </c>
      <c r="G324" s="60">
        <f>G19</f>
        <v>13</v>
      </c>
      <c r="H324" s="60">
        <f>H19</f>
        <v>18</v>
      </c>
      <c r="I324" s="60">
        <f>I19</f>
        <v>13</v>
      </c>
      <c r="J324" s="60">
        <f>J19</f>
        <v>27</v>
      </c>
      <c r="K324" s="60">
        <f>K19</f>
        <v>9</v>
      </c>
      <c r="L324" s="60">
        <f>L19</f>
        <v>14</v>
      </c>
      <c r="M324" s="60">
        <f>M19</f>
        <v>11</v>
      </c>
      <c r="N324" s="60">
        <f>N19</f>
        <v>16</v>
      </c>
      <c r="O324" s="60">
        <f>O19</f>
        <v>13</v>
      </c>
      <c r="P324" s="60">
        <f>P19</f>
        <v>19</v>
      </c>
      <c r="Q324" s="60">
        <f>Q19</f>
        <v>13</v>
      </c>
      <c r="R324" s="60">
        <f>R19</f>
        <v>15</v>
      </c>
      <c r="S324" s="60">
        <f>S19</f>
        <v>15</v>
      </c>
      <c r="T324" s="60">
        <f>T19</f>
        <v>18</v>
      </c>
      <c r="U324" s="60">
        <f>U19</f>
        <v>23</v>
      </c>
      <c r="V324" s="60">
        <f>V19</f>
        <v>20</v>
      </c>
      <c r="W324" s="60">
        <f>W19</f>
        <v>15</v>
      </c>
      <c r="X324" s="60">
        <f>X19</f>
        <v>13</v>
      </c>
      <c r="Y324" s="60">
        <f>Y19</f>
        <v>68</v>
      </c>
      <c r="Z324" s="60">
        <f>Z19</f>
        <v>77</v>
      </c>
      <c r="AA324" s="60">
        <f>AA19</f>
        <v>72</v>
      </c>
      <c r="AB324" s="60">
        <f>AB19</f>
        <v>69</v>
      </c>
      <c r="AC324" s="60">
        <f>AC19</f>
        <v>59</v>
      </c>
      <c r="AD324" s="60">
        <f>AD19</f>
        <v>53</v>
      </c>
      <c r="AE324" s="60">
        <f>AE19</f>
        <v>63</v>
      </c>
      <c r="AF324" s="60">
        <f>AF19</f>
        <v>48</v>
      </c>
      <c r="AG324" s="60">
        <f>AG19</f>
        <v>42</v>
      </c>
      <c r="AH324" s="60">
        <f>AH19</f>
        <v>35</v>
      </c>
      <c r="AI324" s="60">
        <f>AI19</f>
        <v>34</v>
      </c>
      <c r="AJ324" s="60">
        <f>AJ19</f>
        <v>22</v>
      </c>
      <c r="AK324" s="60">
        <f>AK19</f>
        <v>14</v>
      </c>
      <c r="AL324" s="60">
        <f>AL19</f>
        <v>12</v>
      </c>
      <c r="AM324" s="60">
        <f>AM19</f>
        <v>1</v>
      </c>
      <c r="AN324" s="60">
        <f>AN19</f>
        <v>5</v>
      </c>
      <c r="AO324" s="60">
        <f>AO19</f>
        <v>3</v>
      </c>
      <c r="AP324" s="60">
        <f>AP19</f>
        <v>8</v>
      </c>
      <c r="AQ324" s="60">
        <f>AQ19</f>
        <v>502</v>
      </c>
      <c r="AR324" s="60">
        <f>AR19</f>
        <v>34</v>
      </c>
      <c r="AS324" s="60">
        <f>AS19</f>
        <v>41</v>
      </c>
      <c r="AT324" s="60">
        <f>AT19</f>
        <v>200</v>
      </c>
      <c r="AU324" s="60">
        <f>AU19</f>
        <v>11</v>
      </c>
    </row>
    <row r="325" spans="1:47" s="48" customFormat="1" ht="12" customHeight="1" x14ac:dyDescent="0.2">
      <c r="A325" s="52">
        <v>120209</v>
      </c>
      <c r="B325" s="53"/>
      <c r="C325" s="54" t="s">
        <v>58</v>
      </c>
      <c r="D325" s="62">
        <f>+D326+D327</f>
        <v>1849</v>
      </c>
      <c r="E325" s="62">
        <f t="shared" ref="E325:AU325" si="183">+E326+E327</f>
        <v>16</v>
      </c>
      <c r="F325" s="62">
        <f t="shared" si="183"/>
        <v>23</v>
      </c>
      <c r="G325" s="62">
        <f t="shared" si="183"/>
        <v>23</v>
      </c>
      <c r="H325" s="62">
        <f t="shared" si="183"/>
        <v>30</v>
      </c>
      <c r="I325" s="62">
        <f t="shared" si="183"/>
        <v>42</v>
      </c>
      <c r="J325" s="62">
        <f t="shared" si="183"/>
        <v>36</v>
      </c>
      <c r="K325" s="62">
        <f t="shared" si="183"/>
        <v>39</v>
      </c>
      <c r="L325" s="62">
        <f t="shared" si="183"/>
        <v>38</v>
      </c>
      <c r="M325" s="62">
        <f t="shared" si="183"/>
        <v>35</v>
      </c>
      <c r="N325" s="62">
        <f t="shared" si="183"/>
        <v>31</v>
      </c>
      <c r="O325" s="62">
        <f t="shared" si="183"/>
        <v>23</v>
      </c>
      <c r="P325" s="62">
        <f t="shared" si="183"/>
        <v>25</v>
      </c>
      <c r="Q325" s="62">
        <f t="shared" si="183"/>
        <v>33</v>
      </c>
      <c r="R325" s="62">
        <f t="shared" si="183"/>
        <v>31</v>
      </c>
      <c r="S325" s="62">
        <f t="shared" si="183"/>
        <v>26</v>
      </c>
      <c r="T325" s="62">
        <f t="shared" si="183"/>
        <v>30</v>
      </c>
      <c r="U325" s="62">
        <f t="shared" si="183"/>
        <v>36</v>
      </c>
      <c r="V325" s="62">
        <f t="shared" si="183"/>
        <v>39</v>
      </c>
      <c r="W325" s="62">
        <f t="shared" si="183"/>
        <v>37</v>
      </c>
      <c r="X325" s="62">
        <f t="shared" si="183"/>
        <v>27</v>
      </c>
      <c r="Y325" s="62">
        <f t="shared" si="183"/>
        <v>153</v>
      </c>
      <c r="Z325" s="62">
        <f t="shared" si="183"/>
        <v>156</v>
      </c>
      <c r="AA325" s="62">
        <f t="shared" si="183"/>
        <v>144</v>
      </c>
      <c r="AB325" s="62">
        <f t="shared" si="183"/>
        <v>141</v>
      </c>
      <c r="AC325" s="62">
        <f t="shared" si="183"/>
        <v>128</v>
      </c>
      <c r="AD325" s="62">
        <f t="shared" si="183"/>
        <v>118</v>
      </c>
      <c r="AE325" s="62">
        <f t="shared" si="183"/>
        <v>93</v>
      </c>
      <c r="AF325" s="62">
        <f t="shared" si="183"/>
        <v>72</v>
      </c>
      <c r="AG325" s="62">
        <f t="shared" si="183"/>
        <v>62</v>
      </c>
      <c r="AH325" s="62">
        <f t="shared" si="183"/>
        <v>46</v>
      </c>
      <c r="AI325" s="62">
        <f t="shared" si="183"/>
        <v>51</v>
      </c>
      <c r="AJ325" s="62">
        <f t="shared" si="183"/>
        <v>35</v>
      </c>
      <c r="AK325" s="62">
        <f t="shared" si="183"/>
        <v>17</v>
      </c>
      <c r="AL325" s="62">
        <f t="shared" si="183"/>
        <v>13</v>
      </c>
      <c r="AM325" s="62">
        <f t="shared" si="183"/>
        <v>1</v>
      </c>
      <c r="AN325" s="62">
        <f t="shared" si="183"/>
        <v>8</v>
      </c>
      <c r="AO325" s="62">
        <f t="shared" si="183"/>
        <v>8</v>
      </c>
      <c r="AP325" s="62">
        <f t="shared" si="183"/>
        <v>17</v>
      </c>
      <c r="AQ325" s="62">
        <f t="shared" si="183"/>
        <v>945</v>
      </c>
      <c r="AR325" s="62">
        <f t="shared" si="183"/>
        <v>72</v>
      </c>
      <c r="AS325" s="62">
        <f t="shared" si="183"/>
        <v>86</v>
      </c>
      <c r="AT325" s="62">
        <f t="shared" si="183"/>
        <v>413</v>
      </c>
      <c r="AU325" s="62">
        <f t="shared" si="183"/>
        <v>43</v>
      </c>
    </row>
    <row r="326" spans="1:47" s="48" customFormat="1" ht="12" customHeight="1" x14ac:dyDescent="0.2">
      <c r="A326" s="57">
        <v>301</v>
      </c>
      <c r="B326" s="58">
        <v>686</v>
      </c>
      <c r="C326" s="61" t="s">
        <v>314</v>
      </c>
      <c r="D326" s="60">
        <f>D74</f>
        <v>951</v>
      </c>
      <c r="E326" s="60">
        <f>E74</f>
        <v>7</v>
      </c>
      <c r="F326" s="60">
        <f>F74</f>
        <v>13</v>
      </c>
      <c r="G326" s="60">
        <f>G74</f>
        <v>13</v>
      </c>
      <c r="H326" s="60">
        <f>H74</f>
        <v>14</v>
      </c>
      <c r="I326" s="60">
        <f>I74</f>
        <v>19</v>
      </c>
      <c r="J326" s="60">
        <f>J74</f>
        <v>16</v>
      </c>
      <c r="K326" s="60">
        <f>K74</f>
        <v>21</v>
      </c>
      <c r="L326" s="60">
        <f>L74</f>
        <v>17</v>
      </c>
      <c r="M326" s="60">
        <f>M74</f>
        <v>15</v>
      </c>
      <c r="N326" s="60">
        <f>N74</f>
        <v>18</v>
      </c>
      <c r="O326" s="60">
        <f>O74</f>
        <v>11</v>
      </c>
      <c r="P326" s="60">
        <f>P74</f>
        <v>16</v>
      </c>
      <c r="Q326" s="60">
        <f>Q74</f>
        <v>16</v>
      </c>
      <c r="R326" s="60">
        <f>R74</f>
        <v>16</v>
      </c>
      <c r="S326" s="60">
        <f>S74</f>
        <v>14</v>
      </c>
      <c r="T326" s="60">
        <f>T74</f>
        <v>17</v>
      </c>
      <c r="U326" s="60">
        <f>U74</f>
        <v>20</v>
      </c>
      <c r="V326" s="60">
        <f>V74</f>
        <v>18</v>
      </c>
      <c r="W326" s="60">
        <f>W74</f>
        <v>16</v>
      </c>
      <c r="X326" s="60">
        <f>X74</f>
        <v>10</v>
      </c>
      <c r="Y326" s="60">
        <f>Y74</f>
        <v>84</v>
      </c>
      <c r="Z326" s="60">
        <f>Z74</f>
        <v>77</v>
      </c>
      <c r="AA326" s="60">
        <f>AA74</f>
        <v>65</v>
      </c>
      <c r="AB326" s="60">
        <f>AB74</f>
        <v>63</v>
      </c>
      <c r="AC326" s="60">
        <f>AC74</f>
        <v>70</v>
      </c>
      <c r="AD326" s="60">
        <f>AD74</f>
        <v>65</v>
      </c>
      <c r="AE326" s="60">
        <f>AE74</f>
        <v>51</v>
      </c>
      <c r="AF326" s="60">
        <f>AF74</f>
        <v>40</v>
      </c>
      <c r="AG326" s="60">
        <f>AG74</f>
        <v>37</v>
      </c>
      <c r="AH326" s="60">
        <f>AH74</f>
        <v>25</v>
      </c>
      <c r="AI326" s="60">
        <f>AI74</f>
        <v>29</v>
      </c>
      <c r="AJ326" s="60">
        <f>AJ74</f>
        <v>22</v>
      </c>
      <c r="AK326" s="60">
        <f>AK74</f>
        <v>9</v>
      </c>
      <c r="AL326" s="60">
        <f>AL74</f>
        <v>7</v>
      </c>
      <c r="AM326" s="60">
        <f>AM74</f>
        <v>1</v>
      </c>
      <c r="AN326" s="60">
        <f>AN74</f>
        <v>4</v>
      </c>
      <c r="AO326" s="60">
        <f>AO74</f>
        <v>4</v>
      </c>
      <c r="AP326" s="60">
        <f>AP74</f>
        <v>10</v>
      </c>
      <c r="AQ326" s="60">
        <f>AQ74</f>
        <v>520</v>
      </c>
      <c r="AR326" s="60">
        <f>AR74</f>
        <v>40</v>
      </c>
      <c r="AS326" s="60">
        <f>AS74</f>
        <v>47</v>
      </c>
      <c r="AT326" s="60">
        <f>AT74</f>
        <v>227</v>
      </c>
      <c r="AU326" s="60">
        <f>AU74</f>
        <v>24</v>
      </c>
    </row>
    <row r="327" spans="1:47" s="48" customFormat="1" ht="12" customHeight="1" x14ac:dyDescent="0.2">
      <c r="A327" s="57">
        <v>302</v>
      </c>
      <c r="B327" s="99">
        <v>37670</v>
      </c>
      <c r="C327" s="98" t="s">
        <v>338</v>
      </c>
      <c r="D327" s="60">
        <f>D75</f>
        <v>898</v>
      </c>
      <c r="E327" s="60">
        <f>E75</f>
        <v>9</v>
      </c>
      <c r="F327" s="60">
        <f>F75</f>
        <v>10</v>
      </c>
      <c r="G327" s="60">
        <f>G75</f>
        <v>10</v>
      </c>
      <c r="H327" s="60">
        <f>H75</f>
        <v>16</v>
      </c>
      <c r="I327" s="60">
        <f>I75</f>
        <v>23</v>
      </c>
      <c r="J327" s="60">
        <f>J75</f>
        <v>20</v>
      </c>
      <c r="K327" s="60">
        <f>K75</f>
        <v>18</v>
      </c>
      <c r="L327" s="60">
        <f>L75</f>
        <v>21</v>
      </c>
      <c r="M327" s="60">
        <f>M75</f>
        <v>20</v>
      </c>
      <c r="N327" s="60">
        <f>N75</f>
        <v>13</v>
      </c>
      <c r="O327" s="60">
        <f>O75</f>
        <v>12</v>
      </c>
      <c r="P327" s="60">
        <f>P75</f>
        <v>9</v>
      </c>
      <c r="Q327" s="60">
        <f>Q75</f>
        <v>17</v>
      </c>
      <c r="R327" s="60">
        <f>R75</f>
        <v>15</v>
      </c>
      <c r="S327" s="60">
        <f>S75</f>
        <v>12</v>
      </c>
      <c r="T327" s="60">
        <f>T75</f>
        <v>13</v>
      </c>
      <c r="U327" s="60">
        <f>U75</f>
        <v>16</v>
      </c>
      <c r="V327" s="60">
        <f>V75</f>
        <v>21</v>
      </c>
      <c r="W327" s="60">
        <f>W75</f>
        <v>21</v>
      </c>
      <c r="X327" s="60">
        <f>X75</f>
        <v>17</v>
      </c>
      <c r="Y327" s="60">
        <f>Y75</f>
        <v>69</v>
      </c>
      <c r="Z327" s="60">
        <f>Z75</f>
        <v>79</v>
      </c>
      <c r="AA327" s="60">
        <f>AA75</f>
        <v>79</v>
      </c>
      <c r="AB327" s="60">
        <f>AB75</f>
        <v>78</v>
      </c>
      <c r="AC327" s="60">
        <f>AC75</f>
        <v>58</v>
      </c>
      <c r="AD327" s="60">
        <f>AD75</f>
        <v>53</v>
      </c>
      <c r="AE327" s="60">
        <f>AE75</f>
        <v>42</v>
      </c>
      <c r="AF327" s="60">
        <f>AF75</f>
        <v>32</v>
      </c>
      <c r="AG327" s="60">
        <f>AG75</f>
        <v>25</v>
      </c>
      <c r="AH327" s="60">
        <f>AH75</f>
        <v>21</v>
      </c>
      <c r="AI327" s="60">
        <f>AI75</f>
        <v>22</v>
      </c>
      <c r="AJ327" s="60">
        <f>AJ75</f>
        <v>13</v>
      </c>
      <c r="AK327" s="60">
        <f>AK75</f>
        <v>8</v>
      </c>
      <c r="AL327" s="60">
        <f>AL75</f>
        <v>6</v>
      </c>
      <c r="AM327" s="60">
        <f>AM75</f>
        <v>0</v>
      </c>
      <c r="AN327" s="60">
        <f>AN75</f>
        <v>4</v>
      </c>
      <c r="AO327" s="60">
        <f>AO75</f>
        <v>4</v>
      </c>
      <c r="AP327" s="60">
        <f>AP75</f>
        <v>7</v>
      </c>
      <c r="AQ327" s="60">
        <f>AQ75</f>
        <v>425</v>
      </c>
      <c r="AR327" s="60">
        <f>AR75</f>
        <v>32</v>
      </c>
      <c r="AS327" s="60">
        <f>AS75</f>
        <v>39</v>
      </c>
      <c r="AT327" s="60">
        <f>AT75</f>
        <v>186</v>
      </c>
      <c r="AU327" s="60">
        <f>AU75</f>
        <v>19</v>
      </c>
    </row>
    <row r="328" spans="1:47" s="48" customFormat="1" ht="12" customHeight="1" x14ac:dyDescent="0.2">
      <c r="A328" s="52">
        <v>120210</v>
      </c>
      <c r="B328" s="53"/>
      <c r="C328" s="54" t="s">
        <v>59</v>
      </c>
      <c r="D328" s="62">
        <f>SUM(D329:D331)</f>
        <v>6207</v>
      </c>
      <c r="E328" s="62">
        <f>SUM(E329:E331)</f>
        <v>78</v>
      </c>
      <c r="F328" s="62">
        <f t="shared" ref="F328:AU328" si="184">SUM(F329:F331)</f>
        <v>73</v>
      </c>
      <c r="G328" s="62">
        <f t="shared" si="184"/>
        <v>79</v>
      </c>
      <c r="H328" s="62">
        <f t="shared" si="184"/>
        <v>88</v>
      </c>
      <c r="I328" s="62">
        <f t="shared" si="184"/>
        <v>81</v>
      </c>
      <c r="J328" s="62">
        <f t="shared" si="184"/>
        <v>101</v>
      </c>
      <c r="K328" s="62">
        <f t="shared" si="184"/>
        <v>105</v>
      </c>
      <c r="L328" s="62">
        <f t="shared" si="184"/>
        <v>114</v>
      </c>
      <c r="M328" s="62">
        <f t="shared" si="184"/>
        <v>109</v>
      </c>
      <c r="N328" s="62">
        <f t="shared" si="184"/>
        <v>108</v>
      </c>
      <c r="O328" s="62">
        <f t="shared" si="184"/>
        <v>98</v>
      </c>
      <c r="P328" s="62">
        <f t="shared" si="184"/>
        <v>70</v>
      </c>
      <c r="Q328" s="62">
        <f t="shared" si="184"/>
        <v>116</v>
      </c>
      <c r="R328" s="62">
        <f t="shared" si="184"/>
        <v>114</v>
      </c>
      <c r="S328" s="62">
        <f t="shared" si="184"/>
        <v>99</v>
      </c>
      <c r="T328" s="62">
        <f t="shared" si="184"/>
        <v>106</v>
      </c>
      <c r="U328" s="62">
        <f t="shared" si="184"/>
        <v>126</v>
      </c>
      <c r="V328" s="62">
        <f t="shared" si="184"/>
        <v>103</v>
      </c>
      <c r="W328" s="62">
        <f t="shared" si="184"/>
        <v>90</v>
      </c>
      <c r="X328" s="62">
        <f t="shared" si="184"/>
        <v>107</v>
      </c>
      <c r="Y328" s="62">
        <f t="shared" si="184"/>
        <v>468</v>
      </c>
      <c r="Z328" s="62">
        <f t="shared" si="184"/>
        <v>445</v>
      </c>
      <c r="AA328" s="62">
        <f t="shared" si="184"/>
        <v>495</v>
      </c>
      <c r="AB328" s="62">
        <f t="shared" si="184"/>
        <v>467</v>
      </c>
      <c r="AC328" s="62">
        <f t="shared" si="184"/>
        <v>393</v>
      </c>
      <c r="AD328" s="62">
        <f t="shared" si="184"/>
        <v>320</v>
      </c>
      <c r="AE328" s="62">
        <f t="shared" si="184"/>
        <v>352</v>
      </c>
      <c r="AF328" s="62">
        <f t="shared" si="184"/>
        <v>309</v>
      </c>
      <c r="AG328" s="62">
        <f t="shared" si="184"/>
        <v>275</v>
      </c>
      <c r="AH328" s="62">
        <f t="shared" si="184"/>
        <v>237</v>
      </c>
      <c r="AI328" s="62">
        <f t="shared" si="184"/>
        <v>170</v>
      </c>
      <c r="AJ328" s="62">
        <f t="shared" si="184"/>
        <v>108</v>
      </c>
      <c r="AK328" s="62">
        <f t="shared" si="184"/>
        <v>108</v>
      </c>
      <c r="AL328" s="62">
        <f t="shared" si="184"/>
        <v>95</v>
      </c>
      <c r="AM328" s="62">
        <f t="shared" si="184"/>
        <v>1</v>
      </c>
      <c r="AN328" s="62">
        <f t="shared" si="184"/>
        <v>31</v>
      </c>
      <c r="AO328" s="62">
        <f t="shared" si="184"/>
        <v>47</v>
      </c>
      <c r="AP328" s="62">
        <f t="shared" si="184"/>
        <v>82</v>
      </c>
      <c r="AQ328" s="62">
        <f t="shared" si="184"/>
        <v>3056</v>
      </c>
      <c r="AR328" s="62">
        <f t="shared" si="184"/>
        <v>227</v>
      </c>
      <c r="AS328" s="62">
        <f t="shared" si="184"/>
        <v>245</v>
      </c>
      <c r="AT328" s="62">
        <f t="shared" si="184"/>
        <v>1237</v>
      </c>
      <c r="AU328" s="62">
        <f t="shared" si="184"/>
        <v>144</v>
      </c>
    </row>
    <row r="329" spans="1:47" s="48" customFormat="1" ht="12" customHeight="1" x14ac:dyDescent="0.2">
      <c r="A329" s="57">
        <v>201</v>
      </c>
      <c r="B329" s="58">
        <v>687</v>
      </c>
      <c r="C329" s="61" t="s">
        <v>315</v>
      </c>
      <c r="D329" s="60">
        <f>D21</f>
        <v>3956</v>
      </c>
      <c r="E329" s="60">
        <f>E21</f>
        <v>50</v>
      </c>
      <c r="F329" s="60">
        <f>F21</f>
        <v>48</v>
      </c>
      <c r="G329" s="60">
        <f>G21</f>
        <v>51</v>
      </c>
      <c r="H329" s="60">
        <f>H21</f>
        <v>58</v>
      </c>
      <c r="I329" s="60">
        <f>I21</f>
        <v>55</v>
      </c>
      <c r="J329" s="60">
        <f>J21</f>
        <v>59</v>
      </c>
      <c r="K329" s="60">
        <f>K21</f>
        <v>60</v>
      </c>
      <c r="L329" s="60">
        <f>L21</f>
        <v>66</v>
      </c>
      <c r="M329" s="60">
        <f>M21</f>
        <v>62</v>
      </c>
      <c r="N329" s="60">
        <f>N21</f>
        <v>61</v>
      </c>
      <c r="O329" s="60">
        <f>O21</f>
        <v>60</v>
      </c>
      <c r="P329" s="60">
        <f>P21</f>
        <v>42</v>
      </c>
      <c r="Q329" s="60">
        <f>Q21</f>
        <v>60</v>
      </c>
      <c r="R329" s="60">
        <f>R21</f>
        <v>62</v>
      </c>
      <c r="S329" s="60">
        <f>S21</f>
        <v>58</v>
      </c>
      <c r="T329" s="60">
        <f>T21</f>
        <v>60</v>
      </c>
      <c r="U329" s="60">
        <f>U21</f>
        <v>68</v>
      </c>
      <c r="V329" s="60">
        <f>V21</f>
        <v>56</v>
      </c>
      <c r="W329" s="60">
        <f>W21</f>
        <v>52</v>
      </c>
      <c r="X329" s="60">
        <f>X21</f>
        <v>63</v>
      </c>
      <c r="Y329" s="60">
        <f>Y21</f>
        <v>300</v>
      </c>
      <c r="Z329" s="60">
        <f>Z21</f>
        <v>280</v>
      </c>
      <c r="AA329" s="60">
        <f>AA21</f>
        <v>317</v>
      </c>
      <c r="AB329" s="60">
        <f>AB21</f>
        <v>301</v>
      </c>
      <c r="AC329" s="60">
        <f>AC21</f>
        <v>275</v>
      </c>
      <c r="AD329" s="60">
        <f>AD21</f>
        <v>212</v>
      </c>
      <c r="AE329" s="60">
        <f>AE21</f>
        <v>228</v>
      </c>
      <c r="AF329" s="60">
        <f>AF21</f>
        <v>207</v>
      </c>
      <c r="AG329" s="60">
        <f>AG21</f>
        <v>191</v>
      </c>
      <c r="AH329" s="60">
        <f>AH21</f>
        <v>151</v>
      </c>
      <c r="AI329" s="60">
        <f>AI21</f>
        <v>112</v>
      </c>
      <c r="AJ329" s="60">
        <f>AJ21</f>
        <v>84</v>
      </c>
      <c r="AK329" s="60">
        <f>AK21</f>
        <v>76</v>
      </c>
      <c r="AL329" s="60">
        <f>AL21</f>
        <v>71</v>
      </c>
      <c r="AM329" s="60">
        <f>AM21</f>
        <v>1</v>
      </c>
      <c r="AN329" s="60">
        <f>AN21</f>
        <v>18</v>
      </c>
      <c r="AO329" s="60">
        <f>AO21</f>
        <v>25</v>
      </c>
      <c r="AP329" s="60">
        <f>AP21</f>
        <v>68</v>
      </c>
      <c r="AQ329" s="60">
        <f>AQ21</f>
        <v>1370</v>
      </c>
      <c r="AR329" s="60">
        <f>AR21</f>
        <v>171</v>
      </c>
      <c r="AS329" s="60">
        <f>AS21</f>
        <v>181</v>
      </c>
      <c r="AT329" s="60">
        <f>AT21</f>
        <v>711</v>
      </c>
      <c r="AU329" s="60">
        <f>AU21</f>
        <v>94</v>
      </c>
    </row>
    <row r="330" spans="1:47" s="48" customFormat="1" ht="12" customHeight="1" x14ac:dyDescent="0.2">
      <c r="A330" s="57">
        <v>301</v>
      </c>
      <c r="B330" s="58">
        <v>688</v>
      </c>
      <c r="C330" s="61" t="s">
        <v>316</v>
      </c>
      <c r="D330" s="60">
        <f>D22</f>
        <v>1095</v>
      </c>
      <c r="E330" s="60">
        <f>E22</f>
        <v>16</v>
      </c>
      <c r="F330" s="60">
        <f>F22</f>
        <v>14</v>
      </c>
      <c r="G330" s="60">
        <f>G22</f>
        <v>16</v>
      </c>
      <c r="H330" s="60">
        <f>H22</f>
        <v>18</v>
      </c>
      <c r="I330" s="60">
        <f>I22</f>
        <v>16</v>
      </c>
      <c r="J330" s="60">
        <f>J22</f>
        <v>24</v>
      </c>
      <c r="K330" s="60">
        <f>K22</f>
        <v>25</v>
      </c>
      <c r="L330" s="60">
        <f>L22</f>
        <v>26</v>
      </c>
      <c r="M330" s="60">
        <f>M22</f>
        <v>26</v>
      </c>
      <c r="N330" s="60">
        <f>N22</f>
        <v>26</v>
      </c>
      <c r="O330" s="60">
        <f>O22</f>
        <v>22</v>
      </c>
      <c r="P330" s="60">
        <f>P22</f>
        <v>16</v>
      </c>
      <c r="Q330" s="60">
        <f>Q22</f>
        <v>30</v>
      </c>
      <c r="R330" s="60">
        <f>R22</f>
        <v>28</v>
      </c>
      <c r="S330" s="60">
        <f>S22</f>
        <v>23</v>
      </c>
      <c r="T330" s="60">
        <f>T22</f>
        <v>24</v>
      </c>
      <c r="U330" s="60">
        <f>U22</f>
        <v>32</v>
      </c>
      <c r="V330" s="60">
        <f>V22</f>
        <v>27</v>
      </c>
      <c r="W330" s="60">
        <f>W22</f>
        <v>20</v>
      </c>
      <c r="X330" s="60">
        <f>X22</f>
        <v>24</v>
      </c>
      <c r="Y330" s="60">
        <f>Y22</f>
        <v>72</v>
      </c>
      <c r="Z330" s="60">
        <f>Z22</f>
        <v>74</v>
      </c>
      <c r="AA330" s="60">
        <f>AA22</f>
        <v>84</v>
      </c>
      <c r="AB330" s="60">
        <f>AB22</f>
        <v>72</v>
      </c>
      <c r="AC330" s="60">
        <f>AC22</f>
        <v>50</v>
      </c>
      <c r="AD330" s="60">
        <f>AD22</f>
        <v>46</v>
      </c>
      <c r="AE330" s="60">
        <f>AE22</f>
        <v>54</v>
      </c>
      <c r="AF330" s="60">
        <f>AF22</f>
        <v>44</v>
      </c>
      <c r="AG330" s="60">
        <f>AG22</f>
        <v>36</v>
      </c>
      <c r="AH330" s="60">
        <f>AH22</f>
        <v>46</v>
      </c>
      <c r="AI330" s="60">
        <f>AI22</f>
        <v>32</v>
      </c>
      <c r="AJ330" s="60">
        <f>AJ22</f>
        <v>10</v>
      </c>
      <c r="AK330" s="60">
        <f>AK22</f>
        <v>12</v>
      </c>
      <c r="AL330" s="60">
        <f>AL22</f>
        <v>10</v>
      </c>
      <c r="AM330" s="60">
        <f>AM22</f>
        <v>0</v>
      </c>
      <c r="AN330" s="60">
        <f>AN22</f>
        <v>6</v>
      </c>
      <c r="AO330" s="60">
        <f>AO22</f>
        <v>10</v>
      </c>
      <c r="AP330" s="60">
        <f>AP22</f>
        <v>6</v>
      </c>
      <c r="AQ330" s="60">
        <f>AQ22</f>
        <v>826</v>
      </c>
      <c r="AR330" s="60">
        <f>AR22</f>
        <v>22</v>
      </c>
      <c r="AS330" s="60">
        <f>AS22</f>
        <v>26</v>
      </c>
      <c r="AT330" s="60">
        <f>AT22</f>
        <v>246</v>
      </c>
      <c r="AU330" s="60">
        <f>AU22</f>
        <v>22</v>
      </c>
    </row>
    <row r="331" spans="1:47" s="48" customFormat="1" ht="12" customHeight="1" x14ac:dyDescent="0.2">
      <c r="A331" s="57">
        <v>302</v>
      </c>
      <c r="B331" s="58">
        <v>689</v>
      </c>
      <c r="C331" s="61" t="s">
        <v>317</v>
      </c>
      <c r="D331" s="60">
        <f>D23</f>
        <v>1156</v>
      </c>
      <c r="E331" s="60">
        <f>E23</f>
        <v>12</v>
      </c>
      <c r="F331" s="60">
        <f>F23</f>
        <v>11</v>
      </c>
      <c r="G331" s="60">
        <f>G23</f>
        <v>12</v>
      </c>
      <c r="H331" s="60">
        <f>H23</f>
        <v>12</v>
      </c>
      <c r="I331" s="60">
        <f>I23</f>
        <v>10</v>
      </c>
      <c r="J331" s="60">
        <f>J23</f>
        <v>18</v>
      </c>
      <c r="K331" s="60">
        <f>K23</f>
        <v>20</v>
      </c>
      <c r="L331" s="60">
        <f>L23</f>
        <v>22</v>
      </c>
      <c r="M331" s="60">
        <f>M23</f>
        <v>21</v>
      </c>
      <c r="N331" s="60">
        <f>N23</f>
        <v>21</v>
      </c>
      <c r="O331" s="60">
        <f>O23</f>
        <v>16</v>
      </c>
      <c r="P331" s="60">
        <f>P23</f>
        <v>12</v>
      </c>
      <c r="Q331" s="60">
        <f>Q23</f>
        <v>26</v>
      </c>
      <c r="R331" s="60">
        <f>R23</f>
        <v>24</v>
      </c>
      <c r="S331" s="60">
        <f>S23</f>
        <v>18</v>
      </c>
      <c r="T331" s="60">
        <f>T23</f>
        <v>22</v>
      </c>
      <c r="U331" s="60">
        <f>U23</f>
        <v>26</v>
      </c>
      <c r="V331" s="60">
        <f>V23</f>
        <v>20</v>
      </c>
      <c r="W331" s="60">
        <f>W23</f>
        <v>18</v>
      </c>
      <c r="X331" s="60">
        <f>X23</f>
        <v>20</v>
      </c>
      <c r="Y331" s="60">
        <f>Y23</f>
        <v>96</v>
      </c>
      <c r="Z331" s="60">
        <f>Z23</f>
        <v>91</v>
      </c>
      <c r="AA331" s="60">
        <f>AA23</f>
        <v>94</v>
      </c>
      <c r="AB331" s="60">
        <f>AB23</f>
        <v>94</v>
      </c>
      <c r="AC331" s="60">
        <f>AC23</f>
        <v>68</v>
      </c>
      <c r="AD331" s="60">
        <f>AD23</f>
        <v>62</v>
      </c>
      <c r="AE331" s="60">
        <f>AE23</f>
        <v>70</v>
      </c>
      <c r="AF331" s="60">
        <f>AF23</f>
        <v>58</v>
      </c>
      <c r="AG331" s="60">
        <f>AG23</f>
        <v>48</v>
      </c>
      <c r="AH331" s="60">
        <f>AH23</f>
        <v>40</v>
      </c>
      <c r="AI331" s="60">
        <f>AI23</f>
        <v>26</v>
      </c>
      <c r="AJ331" s="60">
        <f>AJ23</f>
        <v>14</v>
      </c>
      <c r="AK331" s="60">
        <f>AK23</f>
        <v>20</v>
      </c>
      <c r="AL331" s="60">
        <f>AL23</f>
        <v>14</v>
      </c>
      <c r="AM331" s="60">
        <f>AM23</f>
        <v>0</v>
      </c>
      <c r="AN331" s="60">
        <f>AN23</f>
        <v>7</v>
      </c>
      <c r="AO331" s="60">
        <f>AO23</f>
        <v>12</v>
      </c>
      <c r="AP331" s="60">
        <f>AP23</f>
        <v>8</v>
      </c>
      <c r="AQ331" s="60">
        <f>AQ23</f>
        <v>860</v>
      </c>
      <c r="AR331" s="60">
        <f>AR23</f>
        <v>34</v>
      </c>
      <c r="AS331" s="60">
        <f>AS23</f>
        <v>38</v>
      </c>
      <c r="AT331" s="60">
        <f>AT23</f>
        <v>280</v>
      </c>
      <c r="AU331" s="60">
        <f>AU23</f>
        <v>28</v>
      </c>
    </row>
    <row r="332" spans="1:47" s="48" customFormat="1" ht="12" customHeight="1" x14ac:dyDescent="0.2">
      <c r="A332" s="52">
        <v>120211</v>
      </c>
      <c r="B332" s="53"/>
      <c r="C332" s="54" t="s">
        <v>61</v>
      </c>
      <c r="D332" s="62">
        <f>SUM(D333:D335)</f>
        <v>1332</v>
      </c>
      <c r="E332" s="62">
        <f>SUM(E333:E335)</f>
        <v>17</v>
      </c>
      <c r="F332" s="62">
        <f t="shared" ref="F332:AU332" si="185">SUM(F333:F335)</f>
        <v>24</v>
      </c>
      <c r="G332" s="62">
        <f t="shared" si="185"/>
        <v>20</v>
      </c>
      <c r="H332" s="62">
        <f t="shared" si="185"/>
        <v>23</v>
      </c>
      <c r="I332" s="62">
        <f t="shared" si="185"/>
        <v>24</v>
      </c>
      <c r="J332" s="62">
        <f t="shared" si="185"/>
        <v>28</v>
      </c>
      <c r="K332" s="62">
        <f t="shared" si="185"/>
        <v>11</v>
      </c>
      <c r="L332" s="62">
        <f t="shared" si="185"/>
        <v>19</v>
      </c>
      <c r="M332" s="62">
        <f t="shared" si="185"/>
        <v>14</v>
      </c>
      <c r="N332" s="62">
        <f t="shared" si="185"/>
        <v>22</v>
      </c>
      <c r="O332" s="62">
        <f t="shared" si="185"/>
        <v>8</v>
      </c>
      <c r="P332" s="62">
        <f t="shared" si="185"/>
        <v>21</v>
      </c>
      <c r="Q332" s="62">
        <f t="shared" si="185"/>
        <v>18</v>
      </c>
      <c r="R332" s="62">
        <f t="shared" si="185"/>
        <v>23</v>
      </c>
      <c r="S332" s="62">
        <f t="shared" si="185"/>
        <v>15</v>
      </c>
      <c r="T332" s="62">
        <f t="shared" si="185"/>
        <v>20</v>
      </c>
      <c r="U332" s="62">
        <f t="shared" si="185"/>
        <v>16</v>
      </c>
      <c r="V332" s="62">
        <f t="shared" si="185"/>
        <v>24</v>
      </c>
      <c r="W332" s="62">
        <f t="shared" si="185"/>
        <v>19</v>
      </c>
      <c r="X332" s="62">
        <f t="shared" si="185"/>
        <v>11</v>
      </c>
      <c r="Y332" s="62">
        <f t="shared" si="185"/>
        <v>89</v>
      </c>
      <c r="Z332" s="62">
        <f t="shared" si="185"/>
        <v>95</v>
      </c>
      <c r="AA332" s="62">
        <f t="shared" si="185"/>
        <v>108</v>
      </c>
      <c r="AB332" s="62">
        <f t="shared" si="185"/>
        <v>89</v>
      </c>
      <c r="AC332" s="62">
        <f t="shared" si="185"/>
        <v>89</v>
      </c>
      <c r="AD332" s="62">
        <f t="shared" si="185"/>
        <v>90</v>
      </c>
      <c r="AE332" s="62">
        <f t="shared" si="185"/>
        <v>77</v>
      </c>
      <c r="AF332" s="62">
        <f t="shared" si="185"/>
        <v>82</v>
      </c>
      <c r="AG332" s="62">
        <f t="shared" si="185"/>
        <v>56</v>
      </c>
      <c r="AH332" s="62">
        <f t="shared" si="185"/>
        <v>44</v>
      </c>
      <c r="AI332" s="62">
        <f t="shared" si="185"/>
        <v>47</v>
      </c>
      <c r="AJ332" s="62">
        <f t="shared" si="185"/>
        <v>41</v>
      </c>
      <c r="AK332" s="62">
        <f t="shared" si="185"/>
        <v>26</v>
      </c>
      <c r="AL332" s="62">
        <f t="shared" si="185"/>
        <v>22</v>
      </c>
      <c r="AM332" s="62">
        <f t="shared" si="185"/>
        <v>1</v>
      </c>
      <c r="AN332" s="62">
        <f t="shared" si="185"/>
        <v>4</v>
      </c>
      <c r="AO332" s="62">
        <f t="shared" si="185"/>
        <v>13</v>
      </c>
      <c r="AP332" s="62">
        <f t="shared" si="185"/>
        <v>18</v>
      </c>
      <c r="AQ332" s="62">
        <f t="shared" si="185"/>
        <v>655</v>
      </c>
      <c r="AR332" s="62">
        <f t="shared" si="185"/>
        <v>32</v>
      </c>
      <c r="AS332" s="62">
        <f t="shared" si="185"/>
        <v>47</v>
      </c>
      <c r="AT332" s="62">
        <f t="shared" si="185"/>
        <v>266</v>
      </c>
      <c r="AU332" s="62">
        <f t="shared" si="185"/>
        <v>38</v>
      </c>
    </row>
    <row r="333" spans="1:47" s="48" customFormat="1" ht="12" customHeight="1" x14ac:dyDescent="0.2">
      <c r="A333" s="57">
        <v>301</v>
      </c>
      <c r="B333" s="58">
        <v>748</v>
      </c>
      <c r="C333" s="61" t="s">
        <v>318</v>
      </c>
      <c r="D333" s="60">
        <f>D34</f>
        <v>664</v>
      </c>
      <c r="E333" s="60">
        <f>E34</f>
        <v>8</v>
      </c>
      <c r="F333" s="60">
        <f>F34</f>
        <v>14</v>
      </c>
      <c r="G333" s="60">
        <f>G34</f>
        <v>12</v>
      </c>
      <c r="H333" s="60">
        <f>H34</f>
        <v>14</v>
      </c>
      <c r="I333" s="60">
        <f>I34</f>
        <v>14</v>
      </c>
      <c r="J333" s="60">
        <f>J34</f>
        <v>18</v>
      </c>
      <c r="K333" s="60">
        <f>K34</f>
        <v>7</v>
      </c>
      <c r="L333" s="60">
        <f>L34</f>
        <v>9</v>
      </c>
      <c r="M333" s="60">
        <f>M34</f>
        <v>8</v>
      </c>
      <c r="N333" s="60">
        <f>N34</f>
        <v>12</v>
      </c>
      <c r="O333" s="60">
        <f>O34</f>
        <v>4</v>
      </c>
      <c r="P333" s="60">
        <f>P34</f>
        <v>11</v>
      </c>
      <c r="Q333" s="60">
        <f>Q34</f>
        <v>8</v>
      </c>
      <c r="R333" s="60">
        <f>R34</f>
        <v>13</v>
      </c>
      <c r="S333" s="60">
        <f>S34</f>
        <v>9</v>
      </c>
      <c r="T333" s="60">
        <f>T34</f>
        <v>11</v>
      </c>
      <c r="U333" s="60">
        <f>U34</f>
        <v>8</v>
      </c>
      <c r="V333" s="60">
        <f>V34</f>
        <v>13</v>
      </c>
      <c r="W333" s="60">
        <f>W34</f>
        <v>11</v>
      </c>
      <c r="X333" s="60">
        <f>X34</f>
        <v>6</v>
      </c>
      <c r="Y333" s="60">
        <f>Y34</f>
        <v>40</v>
      </c>
      <c r="Z333" s="60">
        <f>Z34</f>
        <v>47</v>
      </c>
      <c r="AA333" s="60">
        <f>AA34</f>
        <v>52</v>
      </c>
      <c r="AB333" s="60">
        <f>AB34</f>
        <v>43</v>
      </c>
      <c r="AC333" s="60">
        <f>AC34</f>
        <v>43</v>
      </c>
      <c r="AD333" s="60">
        <f>AD34</f>
        <v>44</v>
      </c>
      <c r="AE333" s="60">
        <f>AE34</f>
        <v>37</v>
      </c>
      <c r="AF333" s="60">
        <f>AF34</f>
        <v>38</v>
      </c>
      <c r="AG333" s="60">
        <f>AG34</f>
        <v>26</v>
      </c>
      <c r="AH333" s="60">
        <f>AH34</f>
        <v>20</v>
      </c>
      <c r="AI333" s="60">
        <f>AI34</f>
        <v>23</v>
      </c>
      <c r="AJ333" s="60">
        <f>AJ34</f>
        <v>17</v>
      </c>
      <c r="AK333" s="60">
        <f>AK34</f>
        <v>12</v>
      </c>
      <c r="AL333" s="60">
        <f>AL34</f>
        <v>12</v>
      </c>
      <c r="AM333" s="60">
        <f>AM34</f>
        <v>1</v>
      </c>
      <c r="AN333" s="60">
        <f>AN34</f>
        <v>2</v>
      </c>
      <c r="AO333" s="60">
        <f>AO34</f>
        <v>8</v>
      </c>
      <c r="AP333" s="60">
        <f>AP34</f>
        <v>8</v>
      </c>
      <c r="AQ333" s="60">
        <f>AQ34</f>
        <v>266</v>
      </c>
      <c r="AR333" s="60">
        <f>AR34</f>
        <v>16</v>
      </c>
      <c r="AS333" s="60">
        <f>AS34</f>
        <v>22</v>
      </c>
      <c r="AT333" s="60">
        <f>AT34</f>
        <v>124</v>
      </c>
      <c r="AU333" s="60">
        <f>AU34</f>
        <v>18</v>
      </c>
    </row>
    <row r="334" spans="1:47" s="48" customFormat="1" ht="12" customHeight="1" x14ac:dyDescent="0.2">
      <c r="A334" s="57">
        <v>302</v>
      </c>
      <c r="B334" s="58">
        <v>749</v>
      </c>
      <c r="C334" s="61" t="s">
        <v>319</v>
      </c>
      <c r="D334" s="60">
        <f>D35</f>
        <v>282</v>
      </c>
      <c r="E334" s="60">
        <f>E35</f>
        <v>4</v>
      </c>
      <c r="F334" s="60">
        <f>F35</f>
        <v>4</v>
      </c>
      <c r="G334" s="60">
        <f>G35</f>
        <v>3</v>
      </c>
      <c r="H334" s="60">
        <f>H35</f>
        <v>4</v>
      </c>
      <c r="I334" s="60">
        <f>I35</f>
        <v>4</v>
      </c>
      <c r="J334" s="60">
        <f>J35</f>
        <v>4</v>
      </c>
      <c r="K334" s="60">
        <f>K35</f>
        <v>2</v>
      </c>
      <c r="L334" s="60">
        <f>L35</f>
        <v>4</v>
      </c>
      <c r="M334" s="60">
        <f>M35</f>
        <v>2</v>
      </c>
      <c r="N334" s="60">
        <f>N35</f>
        <v>4</v>
      </c>
      <c r="O334" s="60">
        <f>O35</f>
        <v>2</v>
      </c>
      <c r="P334" s="60">
        <f>P35</f>
        <v>4</v>
      </c>
      <c r="Q334" s="60">
        <f>Q35</f>
        <v>4</v>
      </c>
      <c r="R334" s="60">
        <f>R35</f>
        <v>4</v>
      </c>
      <c r="S334" s="60">
        <f>S35</f>
        <v>2</v>
      </c>
      <c r="T334" s="60">
        <f>T35</f>
        <v>4</v>
      </c>
      <c r="U334" s="60">
        <f>U35</f>
        <v>3</v>
      </c>
      <c r="V334" s="60">
        <f>V35</f>
        <v>4</v>
      </c>
      <c r="W334" s="60">
        <f>W35</f>
        <v>3</v>
      </c>
      <c r="X334" s="60">
        <f>X35</f>
        <v>2</v>
      </c>
      <c r="Y334" s="60">
        <f>Y35</f>
        <v>19</v>
      </c>
      <c r="Z334" s="60">
        <f>Z35</f>
        <v>20</v>
      </c>
      <c r="AA334" s="60">
        <f>AA35</f>
        <v>24</v>
      </c>
      <c r="AB334" s="60">
        <f>AB35</f>
        <v>20</v>
      </c>
      <c r="AC334" s="60">
        <f>AC35</f>
        <v>20</v>
      </c>
      <c r="AD334" s="60">
        <f>AD35</f>
        <v>20</v>
      </c>
      <c r="AE334" s="60">
        <f>AE35</f>
        <v>20</v>
      </c>
      <c r="AF334" s="60">
        <f>AF35</f>
        <v>20</v>
      </c>
      <c r="AG334" s="60">
        <f>AG35</f>
        <v>12</v>
      </c>
      <c r="AH334" s="60">
        <f>AH35</f>
        <v>10</v>
      </c>
      <c r="AI334" s="60">
        <f>AI35</f>
        <v>10</v>
      </c>
      <c r="AJ334" s="60">
        <f>AJ35</f>
        <v>10</v>
      </c>
      <c r="AK334" s="60">
        <f>AK35</f>
        <v>6</v>
      </c>
      <c r="AL334" s="60">
        <f>AL35</f>
        <v>4</v>
      </c>
      <c r="AM334" s="60">
        <f>AM35</f>
        <v>0</v>
      </c>
      <c r="AN334" s="60">
        <f>AN35</f>
        <v>1</v>
      </c>
      <c r="AO334" s="60">
        <f>AO35</f>
        <v>2</v>
      </c>
      <c r="AP334" s="60">
        <f>AP35</f>
        <v>4</v>
      </c>
      <c r="AQ334" s="60">
        <f>AQ35</f>
        <v>176</v>
      </c>
      <c r="AR334" s="60">
        <f>AR35</f>
        <v>6</v>
      </c>
      <c r="AS334" s="60">
        <f>AS35</f>
        <v>11</v>
      </c>
      <c r="AT334" s="60">
        <f>AT35</f>
        <v>44</v>
      </c>
      <c r="AU334" s="60">
        <f>AU35</f>
        <v>8</v>
      </c>
    </row>
    <row r="335" spans="1:47" s="48" customFormat="1" ht="12" customHeight="1" x14ac:dyDescent="0.2">
      <c r="A335" s="57">
        <v>303</v>
      </c>
      <c r="B335" s="58">
        <v>750</v>
      </c>
      <c r="C335" s="61" t="s">
        <v>320</v>
      </c>
      <c r="D335" s="60">
        <f>D36</f>
        <v>386</v>
      </c>
      <c r="E335" s="60">
        <f>E36</f>
        <v>5</v>
      </c>
      <c r="F335" s="60">
        <f>F36</f>
        <v>6</v>
      </c>
      <c r="G335" s="60">
        <f>G36</f>
        <v>5</v>
      </c>
      <c r="H335" s="60">
        <f>H36</f>
        <v>5</v>
      </c>
      <c r="I335" s="60">
        <f>I36</f>
        <v>6</v>
      </c>
      <c r="J335" s="60">
        <f>J36</f>
        <v>6</v>
      </c>
      <c r="K335" s="60">
        <f>K36</f>
        <v>2</v>
      </c>
      <c r="L335" s="60">
        <f>L36</f>
        <v>6</v>
      </c>
      <c r="M335" s="60">
        <f>M36</f>
        <v>4</v>
      </c>
      <c r="N335" s="60">
        <f>N36</f>
        <v>6</v>
      </c>
      <c r="O335" s="60">
        <f>O36</f>
        <v>2</v>
      </c>
      <c r="P335" s="60">
        <f>P36</f>
        <v>6</v>
      </c>
      <c r="Q335" s="60">
        <f>Q36</f>
        <v>6</v>
      </c>
      <c r="R335" s="60">
        <f>R36</f>
        <v>6</v>
      </c>
      <c r="S335" s="60">
        <f>S36</f>
        <v>4</v>
      </c>
      <c r="T335" s="60">
        <f>T36</f>
        <v>5</v>
      </c>
      <c r="U335" s="60">
        <f>U36</f>
        <v>5</v>
      </c>
      <c r="V335" s="60">
        <f>V36</f>
        <v>7</v>
      </c>
      <c r="W335" s="60">
        <f>W36</f>
        <v>5</v>
      </c>
      <c r="X335" s="60">
        <f>X36</f>
        <v>3</v>
      </c>
      <c r="Y335" s="60">
        <f>Y36</f>
        <v>30</v>
      </c>
      <c r="Z335" s="60">
        <f>Z36</f>
        <v>28</v>
      </c>
      <c r="AA335" s="60">
        <f>AA36</f>
        <v>32</v>
      </c>
      <c r="AB335" s="60">
        <f>AB36</f>
        <v>26</v>
      </c>
      <c r="AC335" s="60">
        <f>AC36</f>
        <v>26</v>
      </c>
      <c r="AD335" s="60">
        <f>AD36</f>
        <v>26</v>
      </c>
      <c r="AE335" s="60">
        <f>AE36</f>
        <v>20</v>
      </c>
      <c r="AF335" s="60">
        <f>AF36</f>
        <v>24</v>
      </c>
      <c r="AG335" s="60">
        <f>AG36</f>
        <v>18</v>
      </c>
      <c r="AH335" s="60">
        <f>AH36</f>
        <v>14</v>
      </c>
      <c r="AI335" s="60">
        <f>AI36</f>
        <v>14</v>
      </c>
      <c r="AJ335" s="60">
        <f>AJ36</f>
        <v>14</v>
      </c>
      <c r="AK335" s="60">
        <f>AK36</f>
        <v>8</v>
      </c>
      <c r="AL335" s="60">
        <f>AL36</f>
        <v>6</v>
      </c>
      <c r="AM335" s="60">
        <f>AM36</f>
        <v>0</v>
      </c>
      <c r="AN335" s="60">
        <f>AN36</f>
        <v>1</v>
      </c>
      <c r="AO335" s="60">
        <f>AO36</f>
        <v>3</v>
      </c>
      <c r="AP335" s="60">
        <f>AP36</f>
        <v>6</v>
      </c>
      <c r="AQ335" s="60">
        <f>AQ36</f>
        <v>213</v>
      </c>
      <c r="AR335" s="60">
        <f>AR36</f>
        <v>10</v>
      </c>
      <c r="AS335" s="60">
        <f>AS36</f>
        <v>14</v>
      </c>
      <c r="AT335" s="60">
        <f>AT36</f>
        <v>98</v>
      </c>
      <c r="AU335" s="60">
        <f>AU36</f>
        <v>12</v>
      </c>
    </row>
    <row r="336" spans="1:47" s="48" customFormat="1" ht="12" customHeight="1" x14ac:dyDescent="0.2">
      <c r="A336" s="52">
        <v>120212</v>
      </c>
      <c r="B336" s="53"/>
      <c r="C336" s="54" t="s">
        <v>62</v>
      </c>
      <c r="D336" s="62">
        <f t="shared" ref="D336" si="186">SUM(D337)</f>
        <v>2544</v>
      </c>
      <c r="E336" s="62">
        <f>SUM(E337)</f>
        <v>33</v>
      </c>
      <c r="F336" s="62">
        <f t="shared" ref="F336:AU336" si="187">SUM(F337)</f>
        <v>38</v>
      </c>
      <c r="G336" s="62">
        <f t="shared" si="187"/>
        <v>37</v>
      </c>
      <c r="H336" s="62">
        <f t="shared" si="187"/>
        <v>39</v>
      </c>
      <c r="I336" s="62">
        <f t="shared" si="187"/>
        <v>40</v>
      </c>
      <c r="J336" s="62">
        <f t="shared" si="187"/>
        <v>50</v>
      </c>
      <c r="K336" s="62">
        <f t="shared" si="187"/>
        <v>43</v>
      </c>
      <c r="L336" s="62">
        <f t="shared" si="187"/>
        <v>46</v>
      </c>
      <c r="M336" s="62">
        <f t="shared" si="187"/>
        <v>40</v>
      </c>
      <c r="N336" s="62">
        <f t="shared" si="187"/>
        <v>47</v>
      </c>
      <c r="O336" s="62">
        <f t="shared" si="187"/>
        <v>40</v>
      </c>
      <c r="P336" s="62">
        <f t="shared" si="187"/>
        <v>38</v>
      </c>
      <c r="Q336" s="62">
        <f t="shared" si="187"/>
        <v>41</v>
      </c>
      <c r="R336" s="62">
        <f t="shared" si="187"/>
        <v>45</v>
      </c>
      <c r="S336" s="62">
        <f t="shared" si="187"/>
        <v>43</v>
      </c>
      <c r="T336" s="62">
        <f t="shared" si="187"/>
        <v>62</v>
      </c>
      <c r="U336" s="62">
        <f t="shared" si="187"/>
        <v>55</v>
      </c>
      <c r="V336" s="62">
        <f t="shared" si="187"/>
        <v>42</v>
      </c>
      <c r="W336" s="62">
        <f t="shared" si="187"/>
        <v>43</v>
      </c>
      <c r="X336" s="62">
        <f t="shared" si="187"/>
        <v>44</v>
      </c>
      <c r="Y336" s="62">
        <f t="shared" si="187"/>
        <v>199</v>
      </c>
      <c r="Z336" s="62">
        <f t="shared" si="187"/>
        <v>206</v>
      </c>
      <c r="AA336" s="62">
        <f t="shared" si="187"/>
        <v>198</v>
      </c>
      <c r="AB336" s="62">
        <f t="shared" si="187"/>
        <v>164</v>
      </c>
      <c r="AC336" s="62">
        <f t="shared" si="187"/>
        <v>161</v>
      </c>
      <c r="AD336" s="62">
        <f t="shared" si="187"/>
        <v>132</v>
      </c>
      <c r="AE336" s="62">
        <f t="shared" si="187"/>
        <v>131</v>
      </c>
      <c r="AF336" s="62">
        <f t="shared" si="187"/>
        <v>115</v>
      </c>
      <c r="AG336" s="62">
        <f t="shared" si="187"/>
        <v>102</v>
      </c>
      <c r="AH336" s="62">
        <f t="shared" si="187"/>
        <v>84</v>
      </c>
      <c r="AI336" s="62">
        <f t="shared" si="187"/>
        <v>58</v>
      </c>
      <c r="AJ336" s="62">
        <f t="shared" si="187"/>
        <v>46</v>
      </c>
      <c r="AK336" s="62">
        <f t="shared" si="187"/>
        <v>36</v>
      </c>
      <c r="AL336" s="62">
        <f t="shared" si="187"/>
        <v>46</v>
      </c>
      <c r="AM336" s="62">
        <f t="shared" si="187"/>
        <v>1</v>
      </c>
      <c r="AN336" s="62">
        <f t="shared" si="187"/>
        <v>19</v>
      </c>
      <c r="AO336" s="62">
        <f t="shared" si="187"/>
        <v>14</v>
      </c>
      <c r="AP336" s="62">
        <f t="shared" si="187"/>
        <v>35</v>
      </c>
      <c r="AQ336" s="62">
        <f t="shared" si="187"/>
        <v>1215</v>
      </c>
      <c r="AR336" s="62">
        <f t="shared" si="187"/>
        <v>87</v>
      </c>
      <c r="AS336" s="62">
        <f t="shared" si="187"/>
        <v>108</v>
      </c>
      <c r="AT336" s="62">
        <f t="shared" si="187"/>
        <v>493</v>
      </c>
      <c r="AU336" s="62">
        <f t="shared" si="187"/>
        <v>42</v>
      </c>
    </row>
    <row r="337" spans="1:47" s="48" customFormat="1" ht="12" customHeight="1" x14ac:dyDescent="0.2">
      <c r="A337" s="57">
        <v>301</v>
      </c>
      <c r="B337" s="58">
        <v>690</v>
      </c>
      <c r="C337" s="61" t="s">
        <v>321</v>
      </c>
      <c r="D337" s="60">
        <f>D25</f>
        <v>2544</v>
      </c>
      <c r="E337" s="60">
        <f>E25</f>
        <v>33</v>
      </c>
      <c r="F337" s="60">
        <f>F25</f>
        <v>38</v>
      </c>
      <c r="G337" s="60">
        <f>G25</f>
        <v>37</v>
      </c>
      <c r="H337" s="60">
        <f>H25</f>
        <v>39</v>
      </c>
      <c r="I337" s="60">
        <f>I25</f>
        <v>40</v>
      </c>
      <c r="J337" s="60">
        <f>J25</f>
        <v>50</v>
      </c>
      <c r="K337" s="60">
        <f>K25</f>
        <v>43</v>
      </c>
      <c r="L337" s="60">
        <f>L25</f>
        <v>46</v>
      </c>
      <c r="M337" s="60">
        <f>M25</f>
        <v>40</v>
      </c>
      <c r="N337" s="60">
        <f>N25</f>
        <v>47</v>
      </c>
      <c r="O337" s="60">
        <f>O25</f>
        <v>40</v>
      </c>
      <c r="P337" s="60">
        <f>P25</f>
        <v>38</v>
      </c>
      <c r="Q337" s="60">
        <f>Q25</f>
        <v>41</v>
      </c>
      <c r="R337" s="60">
        <f>R25</f>
        <v>45</v>
      </c>
      <c r="S337" s="60">
        <f>S25</f>
        <v>43</v>
      </c>
      <c r="T337" s="60">
        <f>T25</f>
        <v>62</v>
      </c>
      <c r="U337" s="60">
        <f>U25</f>
        <v>55</v>
      </c>
      <c r="V337" s="60">
        <f>V25</f>
        <v>42</v>
      </c>
      <c r="W337" s="60">
        <f>W25</f>
        <v>43</v>
      </c>
      <c r="X337" s="60">
        <f>X25</f>
        <v>44</v>
      </c>
      <c r="Y337" s="60">
        <f>Y25</f>
        <v>199</v>
      </c>
      <c r="Z337" s="60">
        <f>Z25</f>
        <v>206</v>
      </c>
      <c r="AA337" s="60">
        <f>AA25</f>
        <v>198</v>
      </c>
      <c r="AB337" s="60">
        <f>AB25</f>
        <v>164</v>
      </c>
      <c r="AC337" s="60">
        <f>AC25</f>
        <v>161</v>
      </c>
      <c r="AD337" s="60">
        <f>AD25</f>
        <v>132</v>
      </c>
      <c r="AE337" s="60">
        <f>AE25</f>
        <v>131</v>
      </c>
      <c r="AF337" s="60">
        <f>AF25</f>
        <v>115</v>
      </c>
      <c r="AG337" s="60">
        <f>AG25</f>
        <v>102</v>
      </c>
      <c r="AH337" s="60">
        <f>AH25</f>
        <v>84</v>
      </c>
      <c r="AI337" s="60">
        <f>AI25</f>
        <v>58</v>
      </c>
      <c r="AJ337" s="60">
        <f>AJ25</f>
        <v>46</v>
      </c>
      <c r="AK337" s="60">
        <f>AK25</f>
        <v>36</v>
      </c>
      <c r="AL337" s="60">
        <f>AL25</f>
        <v>46</v>
      </c>
      <c r="AM337" s="60">
        <f>AM25</f>
        <v>1</v>
      </c>
      <c r="AN337" s="60">
        <f>AN25</f>
        <v>19</v>
      </c>
      <c r="AO337" s="60">
        <f>AO25</f>
        <v>14</v>
      </c>
      <c r="AP337" s="60">
        <f>AP25</f>
        <v>35</v>
      </c>
      <c r="AQ337" s="60">
        <f>AQ25</f>
        <v>1215</v>
      </c>
      <c r="AR337" s="60">
        <f>AR25</f>
        <v>87</v>
      </c>
      <c r="AS337" s="60">
        <f>AS25</f>
        <v>108</v>
      </c>
      <c r="AT337" s="60">
        <f>AT25</f>
        <v>493</v>
      </c>
      <c r="AU337" s="60">
        <f>AU25</f>
        <v>42</v>
      </c>
    </row>
    <row r="338" spans="1:47" s="48" customFormat="1" ht="12" customHeight="1" x14ac:dyDescent="0.2">
      <c r="A338" s="52">
        <v>120213</v>
      </c>
      <c r="B338" s="53"/>
      <c r="C338" s="54" t="s">
        <v>64</v>
      </c>
      <c r="D338" s="62">
        <f>SUM(D339:D340)</f>
        <v>5153</v>
      </c>
      <c r="E338" s="62">
        <f>SUM(E339:E340)</f>
        <v>72</v>
      </c>
      <c r="F338" s="62">
        <f t="shared" ref="F338:AU338" si="188">SUM(F339:F340)</f>
        <v>75</v>
      </c>
      <c r="G338" s="62">
        <f t="shared" si="188"/>
        <v>66</v>
      </c>
      <c r="H338" s="62">
        <f t="shared" si="188"/>
        <v>73</v>
      </c>
      <c r="I338" s="62">
        <f t="shared" si="188"/>
        <v>89</v>
      </c>
      <c r="J338" s="62">
        <f t="shared" si="188"/>
        <v>103</v>
      </c>
      <c r="K338" s="62">
        <f t="shared" si="188"/>
        <v>109</v>
      </c>
      <c r="L338" s="62">
        <f t="shared" si="188"/>
        <v>109</v>
      </c>
      <c r="M338" s="62">
        <f t="shared" si="188"/>
        <v>87</v>
      </c>
      <c r="N338" s="62">
        <f t="shared" si="188"/>
        <v>70</v>
      </c>
      <c r="O338" s="62">
        <f t="shared" si="188"/>
        <v>99</v>
      </c>
      <c r="P338" s="62">
        <f t="shared" si="188"/>
        <v>75</v>
      </c>
      <c r="Q338" s="62">
        <f t="shared" si="188"/>
        <v>68</v>
      </c>
      <c r="R338" s="62">
        <f t="shared" si="188"/>
        <v>82</v>
      </c>
      <c r="S338" s="62">
        <f t="shared" si="188"/>
        <v>86</v>
      </c>
      <c r="T338" s="62">
        <f t="shared" si="188"/>
        <v>89</v>
      </c>
      <c r="U338" s="62">
        <f t="shared" si="188"/>
        <v>115</v>
      </c>
      <c r="V338" s="62">
        <f t="shared" si="188"/>
        <v>102</v>
      </c>
      <c r="W338" s="62">
        <f t="shared" si="188"/>
        <v>98</v>
      </c>
      <c r="X338" s="62">
        <f t="shared" si="188"/>
        <v>97</v>
      </c>
      <c r="Y338" s="62">
        <f t="shared" si="188"/>
        <v>433</v>
      </c>
      <c r="Z338" s="62">
        <f t="shared" si="188"/>
        <v>440</v>
      </c>
      <c r="AA338" s="62">
        <f t="shared" si="188"/>
        <v>402</v>
      </c>
      <c r="AB338" s="62">
        <f t="shared" si="188"/>
        <v>396</v>
      </c>
      <c r="AC338" s="62">
        <f t="shared" si="188"/>
        <v>313</v>
      </c>
      <c r="AD338" s="62">
        <f t="shared" si="188"/>
        <v>283</v>
      </c>
      <c r="AE338" s="62">
        <f t="shared" si="188"/>
        <v>227</v>
      </c>
      <c r="AF338" s="62">
        <f t="shared" si="188"/>
        <v>203</v>
      </c>
      <c r="AG338" s="62">
        <f t="shared" si="188"/>
        <v>171</v>
      </c>
      <c r="AH338" s="62">
        <f t="shared" si="188"/>
        <v>148</v>
      </c>
      <c r="AI338" s="62">
        <f t="shared" si="188"/>
        <v>143</v>
      </c>
      <c r="AJ338" s="62">
        <f t="shared" si="188"/>
        <v>101</v>
      </c>
      <c r="AK338" s="62">
        <f t="shared" si="188"/>
        <v>67</v>
      </c>
      <c r="AL338" s="62">
        <f t="shared" si="188"/>
        <v>62</v>
      </c>
      <c r="AM338" s="62">
        <f t="shared" si="188"/>
        <v>7</v>
      </c>
      <c r="AN338" s="62">
        <f t="shared" si="188"/>
        <v>45</v>
      </c>
      <c r="AO338" s="62">
        <f t="shared" si="188"/>
        <v>27</v>
      </c>
      <c r="AP338" s="62">
        <f t="shared" si="188"/>
        <v>77</v>
      </c>
      <c r="AQ338" s="62">
        <f t="shared" si="188"/>
        <v>2553</v>
      </c>
      <c r="AR338" s="62">
        <f t="shared" si="188"/>
        <v>185</v>
      </c>
      <c r="AS338" s="62">
        <f t="shared" si="188"/>
        <v>237</v>
      </c>
      <c r="AT338" s="62">
        <f t="shared" si="188"/>
        <v>1123</v>
      </c>
      <c r="AU338" s="62">
        <f t="shared" si="188"/>
        <v>111</v>
      </c>
    </row>
    <row r="339" spans="1:47" s="48" customFormat="1" ht="12" customHeight="1" collapsed="1" x14ac:dyDescent="0.2">
      <c r="A339" s="57">
        <v>201</v>
      </c>
      <c r="B339" s="58">
        <v>751</v>
      </c>
      <c r="C339" s="59" t="s">
        <v>322</v>
      </c>
      <c r="D339" s="60">
        <f>D38</f>
        <v>4222</v>
      </c>
      <c r="E339" s="60">
        <f>E38</f>
        <v>64</v>
      </c>
      <c r="F339" s="60">
        <f>F38</f>
        <v>65</v>
      </c>
      <c r="G339" s="60">
        <f>G38</f>
        <v>56</v>
      </c>
      <c r="H339" s="60">
        <f>H38</f>
        <v>63</v>
      </c>
      <c r="I339" s="60">
        <f>I38</f>
        <v>79</v>
      </c>
      <c r="J339" s="60">
        <f>J38</f>
        <v>91</v>
      </c>
      <c r="K339" s="60">
        <f>K38</f>
        <v>95</v>
      </c>
      <c r="L339" s="60">
        <f>L38</f>
        <v>95</v>
      </c>
      <c r="M339" s="60">
        <f>M38</f>
        <v>79</v>
      </c>
      <c r="N339" s="60">
        <f>N38</f>
        <v>62</v>
      </c>
      <c r="O339" s="60">
        <f>O38</f>
        <v>87</v>
      </c>
      <c r="P339" s="60">
        <f>P38</f>
        <v>63</v>
      </c>
      <c r="Q339" s="60">
        <f>Q38</f>
        <v>56</v>
      </c>
      <c r="R339" s="60">
        <f>R38</f>
        <v>72</v>
      </c>
      <c r="S339" s="60">
        <f>S38</f>
        <v>76</v>
      </c>
      <c r="T339" s="60">
        <f>T38</f>
        <v>79</v>
      </c>
      <c r="U339" s="60">
        <f>U38</f>
        <v>97</v>
      </c>
      <c r="V339" s="60">
        <f>V38</f>
        <v>82</v>
      </c>
      <c r="W339" s="60">
        <f>W38</f>
        <v>78</v>
      </c>
      <c r="X339" s="60">
        <f>X38</f>
        <v>77</v>
      </c>
      <c r="Y339" s="60">
        <f>Y38</f>
        <v>340</v>
      </c>
      <c r="Z339" s="60">
        <f>Z38</f>
        <v>350</v>
      </c>
      <c r="AA339" s="60">
        <f>AA38</f>
        <v>308</v>
      </c>
      <c r="AB339" s="60">
        <f>AB38</f>
        <v>306</v>
      </c>
      <c r="AC339" s="60">
        <f>AC38</f>
        <v>249</v>
      </c>
      <c r="AD339" s="60">
        <f>AD38</f>
        <v>228</v>
      </c>
      <c r="AE339" s="60">
        <f>AE38</f>
        <v>191</v>
      </c>
      <c r="AF339" s="60">
        <f>AF38</f>
        <v>169</v>
      </c>
      <c r="AG339" s="60">
        <f>AG38</f>
        <v>139</v>
      </c>
      <c r="AH339" s="60">
        <f>AH38</f>
        <v>122</v>
      </c>
      <c r="AI339" s="60">
        <f>AI38</f>
        <v>119</v>
      </c>
      <c r="AJ339" s="60">
        <f>AJ38</f>
        <v>79</v>
      </c>
      <c r="AK339" s="60">
        <f>AK38</f>
        <v>56</v>
      </c>
      <c r="AL339" s="60">
        <f>AL38</f>
        <v>50</v>
      </c>
      <c r="AM339" s="60">
        <f>AM38</f>
        <v>5</v>
      </c>
      <c r="AN339" s="60">
        <f>AN38</f>
        <v>31</v>
      </c>
      <c r="AO339" s="60">
        <f>AO38</f>
        <v>20</v>
      </c>
      <c r="AP339" s="60">
        <f>AP38</f>
        <v>55</v>
      </c>
      <c r="AQ339" s="60">
        <f>AQ38</f>
        <v>1564</v>
      </c>
      <c r="AR339" s="60">
        <f>AR38</f>
        <v>146</v>
      </c>
      <c r="AS339" s="60">
        <f>AS38</f>
        <v>179</v>
      </c>
      <c r="AT339" s="60">
        <f>AT38</f>
        <v>825</v>
      </c>
      <c r="AU339" s="60">
        <f>AU38</f>
        <v>91</v>
      </c>
    </row>
    <row r="340" spans="1:47" s="48" customFormat="1" ht="12" customHeight="1" x14ac:dyDescent="0.2">
      <c r="A340" s="57">
        <v>301</v>
      </c>
      <c r="B340" s="58">
        <v>752</v>
      </c>
      <c r="C340" s="61" t="s">
        <v>323</v>
      </c>
      <c r="D340" s="60">
        <f>D39</f>
        <v>931</v>
      </c>
      <c r="E340" s="60">
        <f>E39</f>
        <v>8</v>
      </c>
      <c r="F340" s="60">
        <f>F39</f>
        <v>10</v>
      </c>
      <c r="G340" s="60">
        <f>G39</f>
        <v>10</v>
      </c>
      <c r="H340" s="60">
        <f>H39</f>
        <v>10</v>
      </c>
      <c r="I340" s="60">
        <f>I39</f>
        <v>10</v>
      </c>
      <c r="J340" s="60">
        <f>J39</f>
        <v>12</v>
      </c>
      <c r="K340" s="60">
        <f>K39</f>
        <v>14</v>
      </c>
      <c r="L340" s="60">
        <f>L39</f>
        <v>14</v>
      </c>
      <c r="M340" s="60">
        <f>M39</f>
        <v>8</v>
      </c>
      <c r="N340" s="60">
        <f>N39</f>
        <v>8</v>
      </c>
      <c r="O340" s="60">
        <f>O39</f>
        <v>12</v>
      </c>
      <c r="P340" s="60">
        <f>P39</f>
        <v>12</v>
      </c>
      <c r="Q340" s="60">
        <f>Q39</f>
        <v>12</v>
      </c>
      <c r="R340" s="60">
        <f>R39</f>
        <v>10</v>
      </c>
      <c r="S340" s="60">
        <f>S39</f>
        <v>10</v>
      </c>
      <c r="T340" s="60">
        <f>T39</f>
        <v>10</v>
      </c>
      <c r="U340" s="60">
        <f>U39</f>
        <v>18</v>
      </c>
      <c r="V340" s="60">
        <f>V39</f>
        <v>20</v>
      </c>
      <c r="W340" s="60">
        <f>W39</f>
        <v>20</v>
      </c>
      <c r="X340" s="60">
        <f>X39</f>
        <v>20</v>
      </c>
      <c r="Y340" s="60">
        <f>Y39</f>
        <v>93</v>
      </c>
      <c r="Z340" s="60">
        <f>Z39</f>
        <v>90</v>
      </c>
      <c r="AA340" s="60">
        <f>AA39</f>
        <v>94</v>
      </c>
      <c r="AB340" s="60">
        <f>AB39</f>
        <v>90</v>
      </c>
      <c r="AC340" s="60">
        <f>AC39</f>
        <v>64</v>
      </c>
      <c r="AD340" s="60">
        <f>AD39</f>
        <v>55</v>
      </c>
      <c r="AE340" s="60">
        <f>AE39</f>
        <v>36</v>
      </c>
      <c r="AF340" s="60">
        <f>AF39</f>
        <v>34</v>
      </c>
      <c r="AG340" s="60">
        <f>AG39</f>
        <v>32</v>
      </c>
      <c r="AH340" s="60">
        <f>AH39</f>
        <v>26</v>
      </c>
      <c r="AI340" s="60">
        <f>AI39</f>
        <v>24</v>
      </c>
      <c r="AJ340" s="60">
        <f>AJ39</f>
        <v>22</v>
      </c>
      <c r="AK340" s="60">
        <f>AK39</f>
        <v>11</v>
      </c>
      <c r="AL340" s="60">
        <f>AL39</f>
        <v>12</v>
      </c>
      <c r="AM340" s="60">
        <f>AM39</f>
        <v>2</v>
      </c>
      <c r="AN340" s="60">
        <f>AN39</f>
        <v>14</v>
      </c>
      <c r="AO340" s="60">
        <f>AO39</f>
        <v>7</v>
      </c>
      <c r="AP340" s="60">
        <f>AP39</f>
        <v>22</v>
      </c>
      <c r="AQ340" s="60">
        <f>AQ39</f>
        <v>989</v>
      </c>
      <c r="AR340" s="60">
        <f>AR39</f>
        <v>39</v>
      </c>
      <c r="AS340" s="60">
        <f>AS39</f>
        <v>58</v>
      </c>
      <c r="AT340" s="60">
        <f>AT39</f>
        <v>298</v>
      </c>
      <c r="AU340" s="60">
        <f>AU39</f>
        <v>20</v>
      </c>
    </row>
    <row r="341" spans="1:47" s="48" customFormat="1" ht="12" customHeight="1" x14ac:dyDescent="0.2">
      <c r="A341" s="52">
        <v>120215</v>
      </c>
      <c r="B341" s="53"/>
      <c r="C341" s="54" t="s">
        <v>324</v>
      </c>
      <c r="D341" s="62">
        <f>SUM(D342:D343)</f>
        <v>1881</v>
      </c>
      <c r="E341" s="62">
        <f>SUM(E342:E343)</f>
        <v>18</v>
      </c>
      <c r="F341" s="62">
        <f t="shared" ref="F341:AU341" si="189">SUM(F342:F343)</f>
        <v>34</v>
      </c>
      <c r="G341" s="62">
        <f t="shared" si="189"/>
        <v>21</v>
      </c>
      <c r="H341" s="62">
        <f t="shared" si="189"/>
        <v>31</v>
      </c>
      <c r="I341" s="62">
        <f t="shared" si="189"/>
        <v>33</v>
      </c>
      <c r="J341" s="62">
        <f t="shared" si="189"/>
        <v>30</v>
      </c>
      <c r="K341" s="62">
        <f t="shared" si="189"/>
        <v>29</v>
      </c>
      <c r="L341" s="62">
        <f t="shared" si="189"/>
        <v>25</v>
      </c>
      <c r="M341" s="62">
        <f t="shared" si="189"/>
        <v>30</v>
      </c>
      <c r="N341" s="62">
        <f t="shared" si="189"/>
        <v>33</v>
      </c>
      <c r="O341" s="62">
        <f t="shared" si="189"/>
        <v>33</v>
      </c>
      <c r="P341" s="62">
        <f t="shared" si="189"/>
        <v>33</v>
      </c>
      <c r="Q341" s="62">
        <f t="shared" si="189"/>
        <v>15</v>
      </c>
      <c r="R341" s="62">
        <f t="shared" si="189"/>
        <v>21</v>
      </c>
      <c r="S341" s="62">
        <f t="shared" si="189"/>
        <v>33</v>
      </c>
      <c r="T341" s="62">
        <f t="shared" si="189"/>
        <v>29</v>
      </c>
      <c r="U341" s="62">
        <f t="shared" si="189"/>
        <v>29</v>
      </c>
      <c r="V341" s="62">
        <f t="shared" si="189"/>
        <v>29</v>
      </c>
      <c r="W341" s="62">
        <f t="shared" si="189"/>
        <v>24</v>
      </c>
      <c r="X341" s="62">
        <f t="shared" si="189"/>
        <v>28</v>
      </c>
      <c r="Y341" s="62">
        <f t="shared" si="189"/>
        <v>136</v>
      </c>
      <c r="Z341" s="62">
        <f t="shared" si="189"/>
        <v>128</v>
      </c>
      <c r="AA341" s="62">
        <f t="shared" si="189"/>
        <v>118</v>
      </c>
      <c r="AB341" s="62">
        <f t="shared" si="189"/>
        <v>123</v>
      </c>
      <c r="AC341" s="62">
        <f t="shared" si="189"/>
        <v>130</v>
      </c>
      <c r="AD341" s="62">
        <f t="shared" si="189"/>
        <v>115</v>
      </c>
      <c r="AE341" s="62">
        <f t="shared" si="189"/>
        <v>116</v>
      </c>
      <c r="AF341" s="62">
        <f t="shared" si="189"/>
        <v>91</v>
      </c>
      <c r="AG341" s="62">
        <f t="shared" si="189"/>
        <v>84</v>
      </c>
      <c r="AH341" s="62">
        <f t="shared" si="189"/>
        <v>76</v>
      </c>
      <c r="AI341" s="62">
        <f t="shared" si="189"/>
        <v>73</v>
      </c>
      <c r="AJ341" s="62">
        <f t="shared" si="189"/>
        <v>54</v>
      </c>
      <c r="AK341" s="62">
        <f t="shared" si="189"/>
        <v>44</v>
      </c>
      <c r="AL341" s="62">
        <f t="shared" si="189"/>
        <v>35</v>
      </c>
      <c r="AM341" s="62">
        <f t="shared" si="189"/>
        <v>1</v>
      </c>
      <c r="AN341" s="62">
        <f t="shared" si="189"/>
        <v>5</v>
      </c>
      <c r="AO341" s="62">
        <f t="shared" si="189"/>
        <v>13</v>
      </c>
      <c r="AP341" s="62">
        <f t="shared" si="189"/>
        <v>19</v>
      </c>
      <c r="AQ341" s="62">
        <f t="shared" si="189"/>
        <v>950</v>
      </c>
      <c r="AR341" s="62">
        <f t="shared" si="189"/>
        <v>62</v>
      </c>
      <c r="AS341" s="62">
        <f t="shared" si="189"/>
        <v>66</v>
      </c>
      <c r="AT341" s="62">
        <f t="shared" si="189"/>
        <v>371</v>
      </c>
      <c r="AU341" s="62">
        <f t="shared" si="189"/>
        <v>46</v>
      </c>
    </row>
    <row r="342" spans="1:47" s="48" customFormat="1" ht="12" customHeight="1" x14ac:dyDescent="0.2">
      <c r="A342" s="57">
        <v>201</v>
      </c>
      <c r="B342" s="58">
        <v>691</v>
      </c>
      <c r="C342" s="59" t="s">
        <v>325</v>
      </c>
      <c r="D342" s="60">
        <f>D27</f>
        <v>1311</v>
      </c>
      <c r="E342" s="60">
        <f>E27</f>
        <v>10</v>
      </c>
      <c r="F342" s="60">
        <f t="shared" ref="F342:AU343" si="190">F27</f>
        <v>22</v>
      </c>
      <c r="G342" s="60">
        <f t="shared" si="190"/>
        <v>13</v>
      </c>
      <c r="H342" s="60">
        <f t="shared" si="190"/>
        <v>21</v>
      </c>
      <c r="I342" s="60">
        <f t="shared" si="190"/>
        <v>22</v>
      </c>
      <c r="J342" s="60">
        <f t="shared" si="190"/>
        <v>20</v>
      </c>
      <c r="K342" s="60">
        <f t="shared" si="190"/>
        <v>20</v>
      </c>
      <c r="L342" s="60">
        <f t="shared" si="190"/>
        <v>17</v>
      </c>
      <c r="M342" s="60">
        <f t="shared" si="190"/>
        <v>22</v>
      </c>
      <c r="N342" s="60">
        <f t="shared" si="190"/>
        <v>25</v>
      </c>
      <c r="O342" s="60">
        <f t="shared" si="190"/>
        <v>25</v>
      </c>
      <c r="P342" s="60">
        <f t="shared" si="190"/>
        <v>25</v>
      </c>
      <c r="Q342" s="60">
        <f t="shared" si="190"/>
        <v>9</v>
      </c>
      <c r="R342" s="60">
        <f t="shared" si="190"/>
        <v>15</v>
      </c>
      <c r="S342" s="60">
        <f t="shared" si="190"/>
        <v>25</v>
      </c>
      <c r="T342" s="60">
        <f t="shared" si="190"/>
        <v>21</v>
      </c>
      <c r="U342" s="60">
        <f t="shared" si="190"/>
        <v>21</v>
      </c>
      <c r="V342" s="60">
        <f t="shared" si="190"/>
        <v>21</v>
      </c>
      <c r="W342" s="60">
        <f t="shared" si="190"/>
        <v>16</v>
      </c>
      <c r="X342" s="60">
        <f t="shared" si="190"/>
        <v>20</v>
      </c>
      <c r="Y342" s="60">
        <f t="shared" si="190"/>
        <v>94</v>
      </c>
      <c r="Z342" s="60">
        <f t="shared" si="190"/>
        <v>80</v>
      </c>
      <c r="AA342" s="60">
        <f t="shared" si="190"/>
        <v>82</v>
      </c>
      <c r="AB342" s="60">
        <f t="shared" si="190"/>
        <v>87</v>
      </c>
      <c r="AC342" s="60">
        <f t="shared" si="190"/>
        <v>96</v>
      </c>
      <c r="AD342" s="60">
        <f t="shared" si="190"/>
        <v>79</v>
      </c>
      <c r="AE342" s="60">
        <f t="shared" si="190"/>
        <v>80</v>
      </c>
      <c r="AF342" s="60">
        <f t="shared" si="190"/>
        <v>65</v>
      </c>
      <c r="AG342" s="60">
        <f t="shared" si="190"/>
        <v>60</v>
      </c>
      <c r="AH342" s="60">
        <f t="shared" si="190"/>
        <v>56</v>
      </c>
      <c r="AI342" s="60">
        <f t="shared" si="190"/>
        <v>51</v>
      </c>
      <c r="AJ342" s="60">
        <f t="shared" si="190"/>
        <v>38</v>
      </c>
      <c r="AK342" s="60">
        <f t="shared" si="190"/>
        <v>30</v>
      </c>
      <c r="AL342" s="60">
        <f t="shared" si="190"/>
        <v>23</v>
      </c>
      <c r="AM342" s="60">
        <f t="shared" si="190"/>
        <v>1</v>
      </c>
      <c r="AN342" s="60">
        <f t="shared" si="190"/>
        <v>4</v>
      </c>
      <c r="AO342" s="60">
        <f t="shared" si="190"/>
        <v>10</v>
      </c>
      <c r="AP342" s="60">
        <f t="shared" si="190"/>
        <v>12</v>
      </c>
      <c r="AQ342" s="60">
        <f t="shared" si="190"/>
        <v>524</v>
      </c>
      <c r="AR342" s="60">
        <f t="shared" si="190"/>
        <v>42</v>
      </c>
      <c r="AS342" s="60">
        <f t="shared" si="190"/>
        <v>44</v>
      </c>
      <c r="AT342" s="60">
        <f t="shared" si="190"/>
        <v>249</v>
      </c>
      <c r="AU342" s="60">
        <f t="shared" si="190"/>
        <v>32</v>
      </c>
    </row>
    <row r="343" spans="1:47" s="48" customFormat="1" ht="12" customHeight="1" x14ac:dyDescent="0.2">
      <c r="A343" s="57">
        <v>301</v>
      </c>
      <c r="B343" s="58">
        <v>692</v>
      </c>
      <c r="C343" s="61" t="s">
        <v>326</v>
      </c>
      <c r="D343" s="60">
        <f>D28</f>
        <v>570</v>
      </c>
      <c r="E343" s="60">
        <f>E28</f>
        <v>8</v>
      </c>
      <c r="F343" s="60">
        <f t="shared" si="190"/>
        <v>12</v>
      </c>
      <c r="G343" s="60">
        <f t="shared" si="190"/>
        <v>8</v>
      </c>
      <c r="H343" s="60">
        <f t="shared" si="190"/>
        <v>10</v>
      </c>
      <c r="I343" s="60">
        <f t="shared" si="190"/>
        <v>11</v>
      </c>
      <c r="J343" s="60">
        <f t="shared" si="190"/>
        <v>10</v>
      </c>
      <c r="K343" s="60">
        <f t="shared" si="190"/>
        <v>9</v>
      </c>
      <c r="L343" s="60">
        <f t="shared" si="190"/>
        <v>8</v>
      </c>
      <c r="M343" s="60">
        <f t="shared" si="190"/>
        <v>8</v>
      </c>
      <c r="N343" s="60">
        <f t="shared" si="190"/>
        <v>8</v>
      </c>
      <c r="O343" s="60">
        <f t="shared" si="190"/>
        <v>8</v>
      </c>
      <c r="P343" s="60">
        <f t="shared" si="190"/>
        <v>8</v>
      </c>
      <c r="Q343" s="60">
        <f t="shared" si="190"/>
        <v>6</v>
      </c>
      <c r="R343" s="60">
        <f t="shared" si="190"/>
        <v>6</v>
      </c>
      <c r="S343" s="60">
        <f t="shared" si="190"/>
        <v>8</v>
      </c>
      <c r="T343" s="60">
        <f t="shared" si="190"/>
        <v>8</v>
      </c>
      <c r="U343" s="60">
        <f t="shared" si="190"/>
        <v>8</v>
      </c>
      <c r="V343" s="60">
        <f t="shared" si="190"/>
        <v>8</v>
      </c>
      <c r="W343" s="60">
        <f t="shared" si="190"/>
        <v>8</v>
      </c>
      <c r="X343" s="60">
        <f t="shared" si="190"/>
        <v>8</v>
      </c>
      <c r="Y343" s="60">
        <f t="shared" si="190"/>
        <v>42</v>
      </c>
      <c r="Z343" s="60">
        <f t="shared" si="190"/>
        <v>48</v>
      </c>
      <c r="AA343" s="60">
        <f t="shared" si="190"/>
        <v>36</v>
      </c>
      <c r="AB343" s="60">
        <f t="shared" si="190"/>
        <v>36</v>
      </c>
      <c r="AC343" s="60">
        <f t="shared" si="190"/>
        <v>34</v>
      </c>
      <c r="AD343" s="60">
        <f t="shared" si="190"/>
        <v>36</v>
      </c>
      <c r="AE343" s="60">
        <f t="shared" si="190"/>
        <v>36</v>
      </c>
      <c r="AF343" s="60">
        <f t="shared" si="190"/>
        <v>26</v>
      </c>
      <c r="AG343" s="60">
        <f t="shared" si="190"/>
        <v>24</v>
      </c>
      <c r="AH343" s="60">
        <f t="shared" si="190"/>
        <v>20</v>
      </c>
      <c r="AI343" s="60">
        <f t="shared" si="190"/>
        <v>22</v>
      </c>
      <c r="AJ343" s="60">
        <f t="shared" si="190"/>
        <v>16</v>
      </c>
      <c r="AK343" s="60">
        <f t="shared" si="190"/>
        <v>14</v>
      </c>
      <c r="AL343" s="60">
        <f t="shared" si="190"/>
        <v>12</v>
      </c>
      <c r="AM343" s="60">
        <f t="shared" si="190"/>
        <v>0</v>
      </c>
      <c r="AN343" s="60">
        <f t="shared" si="190"/>
        <v>1</v>
      </c>
      <c r="AO343" s="60">
        <f t="shared" si="190"/>
        <v>3</v>
      </c>
      <c r="AP343" s="60">
        <f t="shared" si="190"/>
        <v>7</v>
      </c>
      <c r="AQ343" s="60">
        <f t="shared" si="190"/>
        <v>426</v>
      </c>
      <c r="AR343" s="60">
        <f t="shared" si="190"/>
        <v>20</v>
      </c>
      <c r="AS343" s="60">
        <f t="shared" si="190"/>
        <v>22</v>
      </c>
      <c r="AT343" s="60">
        <f t="shared" si="190"/>
        <v>122</v>
      </c>
      <c r="AU343" s="60">
        <f t="shared" si="190"/>
        <v>14</v>
      </c>
    </row>
    <row r="344" spans="1:47" s="48" customFormat="1" ht="10.199999999999999" x14ac:dyDescent="0.2">
      <c r="D344" s="71"/>
    </row>
    <row r="345" spans="1:47" s="48" customFormat="1" ht="10.199999999999999" x14ac:dyDescent="0.2">
      <c r="D345" s="71"/>
    </row>
    <row r="346" spans="1:47" s="48" customFormat="1" ht="10.199999999999999" x14ac:dyDescent="0.2">
      <c r="D346" s="71"/>
    </row>
    <row r="347" spans="1:47" s="48" customFormat="1" ht="10.199999999999999" x14ac:dyDescent="0.2">
      <c r="D347" s="71"/>
    </row>
    <row r="348" spans="1:47" s="48" customFormat="1" ht="10.199999999999999" x14ac:dyDescent="0.2">
      <c r="D348" s="71"/>
    </row>
    <row r="349" spans="1:47" s="48" customFormat="1" ht="10.199999999999999" x14ac:dyDescent="0.2">
      <c r="D349" s="71"/>
    </row>
    <row r="350" spans="1:47" s="48" customFormat="1" ht="10.199999999999999" x14ac:dyDescent="0.2">
      <c r="D350" s="71"/>
    </row>
    <row r="351" spans="1:47" s="48" customFormat="1" ht="10.199999999999999" x14ac:dyDescent="0.2">
      <c r="D351" s="71"/>
    </row>
    <row r="352" spans="1:47" s="48" customFormat="1" ht="10.199999999999999" x14ac:dyDescent="0.2">
      <c r="D352" s="71"/>
    </row>
    <row r="353" spans="4:4" s="48" customFormat="1" ht="10.199999999999999" x14ac:dyDescent="0.2">
      <c r="D353" s="71"/>
    </row>
    <row r="354" spans="4:4" s="48" customFormat="1" ht="10.199999999999999" x14ac:dyDescent="0.2">
      <c r="D354" s="71"/>
    </row>
    <row r="355" spans="4:4" s="48" customFormat="1" ht="10.199999999999999" x14ac:dyDescent="0.2">
      <c r="D355" s="71"/>
    </row>
    <row r="356" spans="4:4" s="48" customFormat="1" ht="10.199999999999999" x14ac:dyDescent="0.2">
      <c r="D356" s="71"/>
    </row>
    <row r="357" spans="4:4" s="48" customFormat="1" ht="10.199999999999999" x14ac:dyDescent="0.2">
      <c r="D357" s="71"/>
    </row>
    <row r="358" spans="4:4" s="48" customFormat="1" ht="10.199999999999999" x14ac:dyDescent="0.2">
      <c r="D358" s="71"/>
    </row>
    <row r="359" spans="4:4" s="48" customFormat="1" ht="10.199999999999999" x14ac:dyDescent="0.2">
      <c r="D359" s="71"/>
    </row>
    <row r="360" spans="4:4" s="48" customFormat="1" ht="10.199999999999999" x14ac:dyDescent="0.2">
      <c r="D360" s="71"/>
    </row>
    <row r="361" spans="4:4" s="48" customFormat="1" ht="10.199999999999999" x14ac:dyDescent="0.2">
      <c r="D361" s="71"/>
    </row>
    <row r="362" spans="4:4" s="48" customFormat="1" ht="10.199999999999999" x14ac:dyDescent="0.2">
      <c r="D362" s="71"/>
    </row>
    <row r="363" spans="4:4" s="48" customFormat="1" ht="10.199999999999999" x14ac:dyDescent="0.2">
      <c r="D363" s="71"/>
    </row>
    <row r="364" spans="4:4" s="48" customFormat="1" ht="10.199999999999999" x14ac:dyDescent="0.2">
      <c r="D364" s="71"/>
    </row>
    <row r="365" spans="4:4" s="48" customFormat="1" ht="10.199999999999999" x14ac:dyDescent="0.2">
      <c r="D365" s="71"/>
    </row>
    <row r="366" spans="4:4" s="48" customFormat="1" ht="10.199999999999999" x14ac:dyDescent="0.2">
      <c r="D366" s="71"/>
    </row>
    <row r="367" spans="4:4" s="48" customFormat="1" ht="10.199999999999999" x14ac:dyDescent="0.2">
      <c r="D367" s="71"/>
    </row>
    <row r="368" spans="4:4" s="48" customFormat="1" ht="10.199999999999999" x14ac:dyDescent="0.2">
      <c r="D368" s="71"/>
    </row>
    <row r="369" spans="4:4" s="48" customFormat="1" ht="10.199999999999999" x14ac:dyDescent="0.2">
      <c r="D369" s="71"/>
    </row>
    <row r="370" spans="4:4" s="48" customFormat="1" ht="10.199999999999999" x14ac:dyDescent="0.2">
      <c r="D370" s="71"/>
    </row>
    <row r="371" spans="4:4" x14ac:dyDescent="0.3"/>
    <row r="372" spans="4:4" x14ac:dyDescent="0.3"/>
    <row r="373" spans="4:4" x14ac:dyDescent="0.3"/>
    <row r="374" spans="4:4" x14ac:dyDescent="0.3"/>
    <row r="375" spans="4:4" x14ac:dyDescent="0.3"/>
    <row r="376" spans="4:4" x14ac:dyDescent="0.3"/>
    <row r="377" spans="4:4" x14ac:dyDescent="0.3"/>
    <row r="378" spans="4:4" x14ac:dyDescent="0.3"/>
    <row r="379" spans="4:4" x14ac:dyDescent="0.3"/>
    <row r="380" spans="4:4" x14ac:dyDescent="0.3"/>
    <row r="381" spans="4:4" x14ac:dyDescent="0.3"/>
    <row r="382" spans="4:4" x14ac:dyDescent="0.3"/>
    <row r="383" spans="4:4" x14ac:dyDescent="0.3"/>
    <row r="384" spans="4: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</sheetData>
  <mergeCells count="20">
    <mergeCell ref="AM180:AO180"/>
    <mergeCell ref="A3:W3"/>
    <mergeCell ref="B7:B8"/>
    <mergeCell ref="C7:C8"/>
    <mergeCell ref="D7:D8"/>
    <mergeCell ref="E7:AL7"/>
    <mergeCell ref="AM7:AO7"/>
    <mergeCell ref="A180:A181"/>
    <mergeCell ref="B180:B181"/>
    <mergeCell ref="C180:C181"/>
    <mergeCell ref="D180:D181"/>
    <mergeCell ref="E180:AL180"/>
    <mergeCell ref="AP180:AP181"/>
    <mergeCell ref="AQ180:AQ181"/>
    <mergeCell ref="AR180:AT180"/>
    <mergeCell ref="AU180:AU181"/>
    <mergeCell ref="AP7:AP8"/>
    <mergeCell ref="AQ7:AQ8"/>
    <mergeCell ref="AR7:AT7"/>
    <mergeCell ref="AU7:AU8"/>
  </mergeCells>
  <conditionalFormatting sqref="D9">
    <cfRule type="cellIs" dxfId="16" priority="90" stopIfTrue="1" operator="lessThanOrEqual">
      <formula>0</formula>
    </cfRule>
  </conditionalFormatting>
  <conditionalFormatting sqref="E9:AU9">
    <cfRule type="cellIs" dxfId="15" priority="28" stopIfTrue="1" operator="lessThanOrEqual">
      <formula>0</formula>
    </cfRule>
  </conditionalFormatting>
  <conditionalFormatting sqref="E12:AU12">
    <cfRule type="cellIs" dxfId="13" priority="14" operator="lessThan">
      <formula>0</formula>
    </cfRule>
  </conditionalFormatting>
  <conditionalFormatting sqref="E17:AU17">
    <cfRule type="cellIs" dxfId="12" priority="13" operator="lessThan">
      <formula>0</formula>
    </cfRule>
  </conditionalFormatting>
  <conditionalFormatting sqref="E19:AU19">
    <cfRule type="cellIs" dxfId="11" priority="12" operator="lessThan">
      <formula>0</formula>
    </cfRule>
  </conditionalFormatting>
  <conditionalFormatting sqref="E25:AU25">
    <cfRule type="cellIs" dxfId="10" priority="11" operator="lessThan">
      <formula>0</formula>
    </cfRule>
  </conditionalFormatting>
  <conditionalFormatting sqref="E96:AU96">
    <cfRule type="cellIs" dxfId="9" priority="10" operator="lessThan">
      <formula>0</formula>
    </cfRule>
  </conditionalFormatting>
  <conditionalFormatting sqref="E104:AU104">
    <cfRule type="cellIs" dxfId="8" priority="9" operator="lessThan">
      <formula>0</formula>
    </cfRule>
  </conditionalFormatting>
  <conditionalFormatting sqref="E106:AU106">
    <cfRule type="cellIs" dxfId="7" priority="8" operator="lessThan">
      <formula>0</formula>
    </cfRule>
  </conditionalFormatting>
  <conditionalFormatting sqref="E108:AU108">
    <cfRule type="cellIs" dxfId="6" priority="7" operator="lessThan">
      <formula>0</formula>
    </cfRule>
  </conditionalFormatting>
  <conditionalFormatting sqref="E110:AU110">
    <cfRule type="cellIs" dxfId="5" priority="6" operator="lessThan">
      <formula>0</formula>
    </cfRule>
  </conditionalFormatting>
  <conditionalFormatting sqref="E129:AU129">
    <cfRule type="cellIs" dxfId="4" priority="5" operator="lessThan">
      <formula>0</formula>
    </cfRule>
  </conditionalFormatting>
  <conditionalFormatting sqref="E150:AU150">
    <cfRule type="cellIs" dxfId="3" priority="4" operator="lessThan">
      <formula>0</formula>
    </cfRule>
  </conditionalFormatting>
  <conditionalFormatting sqref="E122:AU122">
    <cfRule type="cellIs" dxfId="2" priority="2" operator="lessThan">
      <formula>0</formula>
    </cfRule>
  </conditionalFormatting>
  <conditionalFormatting sqref="E74:AU75">
    <cfRule type="cellIs" dxfId="0" priority="1" operator="lessThan">
      <formula>0</formula>
    </cfRule>
  </conditionalFormatting>
  <pageMargins left="0.23622047244094491" right="0.15748031496062992" top="0.35433070866141736" bottom="0.35433070866141736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606C7-D8AD-4399-9BB6-41D6DE32E59D}">
  <dimension ref="A1:F5"/>
  <sheetViews>
    <sheetView workbookViewId="0">
      <selection activeCell="D14" sqref="D14"/>
    </sheetView>
  </sheetViews>
  <sheetFormatPr baseColWidth="10" defaultRowHeight="14.4" x14ac:dyDescent="0.3"/>
  <sheetData>
    <row r="1" spans="1:6" x14ac:dyDescent="0.3">
      <c r="B1" t="s">
        <v>329</v>
      </c>
    </row>
    <row r="2" spans="1:6" x14ac:dyDescent="0.3">
      <c r="A2" t="s">
        <v>335</v>
      </c>
      <c r="B2" t="s">
        <v>332</v>
      </c>
      <c r="C2" t="s">
        <v>331</v>
      </c>
      <c r="D2" t="s">
        <v>330</v>
      </c>
      <c r="E2" t="s">
        <v>333</v>
      </c>
      <c r="F2" t="s">
        <v>334</v>
      </c>
    </row>
    <row r="3" spans="1:6" x14ac:dyDescent="0.3">
      <c r="A3">
        <v>663302</v>
      </c>
      <c r="B3">
        <v>121769</v>
      </c>
      <c r="C3">
        <v>68956</v>
      </c>
      <c r="D3">
        <v>128180</v>
      </c>
      <c r="E3">
        <v>258317</v>
      </c>
      <c r="F3">
        <v>86080</v>
      </c>
    </row>
    <row r="4" spans="1:6" x14ac:dyDescent="0.3">
      <c r="B4" s="118">
        <f>+B3/A3*100</f>
        <v>18.358002840335171</v>
      </c>
      <c r="C4" s="118">
        <f>+C3/A3*100</f>
        <v>10.395867945521045</v>
      </c>
      <c r="D4" s="118">
        <f>+D3/A3*100</f>
        <v>19.324530907490104</v>
      </c>
      <c r="E4" s="118">
        <f>+E3/A3*100</f>
        <v>38.944100877126857</v>
      </c>
      <c r="F4" s="118">
        <f>+F3/A3*100</f>
        <v>12.977497429526821</v>
      </c>
    </row>
    <row r="5" spans="1:6" x14ac:dyDescent="0.3">
      <c r="B5" s="11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RSVM IPRESS</vt:lpstr>
      <vt:lpstr>Hoja2</vt:lpstr>
      <vt:lpstr>'RSVM IPRESS'!Área_de_impresión</vt:lpstr>
      <vt:lpstr>'RSVM IPRESS'!Títulos_a_imprimir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Veronny Jhony Morales Castillo</dc:creator>
  <cp:lastModifiedBy>Miriam Sosa Andrade</cp:lastModifiedBy>
  <dcterms:created xsi:type="dcterms:W3CDTF">2025-01-23T21:29:53Z</dcterms:created>
  <dcterms:modified xsi:type="dcterms:W3CDTF">2026-01-21T16:21:31Z</dcterms:modified>
</cp:coreProperties>
</file>